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unei\R8年申込データ\"/>
    </mc:Choice>
  </mc:AlternateContent>
  <bookViews>
    <workbookView xWindow="0" yWindow="0" windowWidth="10704" windowHeight="7644"/>
  </bookViews>
  <sheets>
    <sheet name="所属データ" sheetId="4" r:id="rId1"/>
    <sheet name="男子" sheetId="1" r:id="rId2"/>
    <sheet name="女子" sheetId="8" r:id="rId3"/>
  </sheets>
  <definedNames>
    <definedName name="_xlnm._FilterDatabase" localSheetId="0" hidden="1">所属データ!$A$1:$C$1403</definedName>
    <definedName name="_xlnm.Criteria" localSheetId="0">所属データ!#REF!</definedName>
    <definedName name="_xlnm.Extract" localSheetId="0">所属データ!#REF!</definedName>
    <definedName name="_xlnm.Print_Area" localSheetId="0">所属データ!$B$1:$G$28</definedName>
    <definedName name="_xlnm.Print_Area" localSheetId="2">女子!$A$1:$H$50</definedName>
    <definedName name="_xlnm.Print_Area" localSheetId="1">男子!$A$1:$H$50</definedName>
    <definedName name="男種目" localSheetId="2">男子!$B$55:$F$64</definedName>
  </definedNames>
  <calcPr calcId="162913" iterate="1" iterateCount="5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3" i="4" l="1"/>
  <c r="E13" i="4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B15" i="4"/>
  <c r="C15" i="4"/>
  <c r="D15" i="4"/>
  <c r="E15" i="4"/>
  <c r="G15" i="4"/>
  <c r="F1" i="8"/>
  <c r="C2" i="8"/>
  <c r="F2" i="8"/>
  <c r="K5" i="8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F1" i="1"/>
  <c r="C2" i="1"/>
  <c r="F2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C13" i="4" l="1"/>
  <c r="D13" i="4"/>
  <c r="D14" i="4" s="1"/>
  <c r="F15" i="4" s="1"/>
</calcChain>
</file>

<file path=xl/comments1.xml><?xml version="1.0" encoding="utf-8"?>
<comments xmlns="http://schemas.openxmlformats.org/spreadsheetml/2006/main">
  <authors>
    <author>takano</author>
  </authors>
  <commentList>
    <comment ref="E6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大学等では個人の所属陸協を入力してください。
</t>
        </r>
      </text>
    </comment>
    <comment ref="H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1/100秒まで入力
例）10分56秒2→105620</t>
        </r>
      </text>
    </comment>
    <comment ref="J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1/100秒まで入力
例）10分56秒2→105620</t>
        </r>
      </text>
    </comment>
  </commentList>
</comments>
</file>

<file path=xl/comments2.xml><?xml version="1.0" encoding="utf-8"?>
<comments xmlns="http://schemas.openxmlformats.org/spreadsheetml/2006/main">
  <authors>
    <author>takano</author>
  </authors>
  <commentList>
    <comment ref="E6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大学等では個人の所属陸協を入力してください。
</t>
        </r>
      </text>
    </comment>
    <comment ref="H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1/100秒まで入力
例）10分56秒2→105620</t>
        </r>
      </text>
    </comment>
    <comment ref="J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1/100秒まで入力
例）10分56秒2→105620</t>
        </r>
      </text>
    </comment>
  </commentList>
</comments>
</file>

<file path=xl/sharedStrings.xml><?xml version="1.0" encoding="utf-8"?>
<sst xmlns="http://schemas.openxmlformats.org/spreadsheetml/2006/main" count="218" uniqueCount="103">
  <si>
    <t>項　目</t>
    <rPh sb="0" eb="1">
      <t>コウ</t>
    </rPh>
    <rPh sb="2" eb="3">
      <t>メ</t>
    </rPh>
    <phoneticPr fontId="3"/>
  </si>
  <si>
    <t>金　額</t>
    <rPh sb="0" eb="1">
      <t>キン</t>
    </rPh>
    <rPh sb="2" eb="3">
      <t>ガク</t>
    </rPh>
    <phoneticPr fontId="3"/>
  </si>
  <si>
    <t>数　量（単価）</t>
    <rPh sb="0" eb="1">
      <t>カズ</t>
    </rPh>
    <rPh sb="2" eb="3">
      <t>リョウ</t>
    </rPh>
    <rPh sb="4" eb="6">
      <t>タンカ</t>
    </rPh>
    <phoneticPr fontId="3"/>
  </si>
  <si>
    <t>No</t>
    <phoneticPr fontId="3"/>
  </si>
  <si>
    <t>ﾌﾘｶﾞﾅ（半角）</t>
    <rPh sb="6" eb="8">
      <t>ハンカク</t>
    </rPh>
    <phoneticPr fontId="3"/>
  </si>
  <si>
    <t>氏  名</t>
    <rPh sb="0" eb="1">
      <t>シ</t>
    </rPh>
    <rPh sb="3" eb="4">
      <t>メイ</t>
    </rPh>
    <phoneticPr fontId="3"/>
  </si>
  <si>
    <t>No</t>
    <phoneticPr fontId="3"/>
  </si>
  <si>
    <t>姓と名の間にｽﾍﾟｰｽ</t>
    <rPh sb="0" eb="1">
      <t>セイ</t>
    </rPh>
    <rPh sb="2" eb="3">
      <t>メイ</t>
    </rPh>
    <rPh sb="4" eb="5">
      <t>アイダ</t>
    </rPh>
    <phoneticPr fontId="3"/>
  </si>
  <si>
    <t>合　　　計</t>
    <rPh sb="0" eb="1">
      <t>ゴウ</t>
    </rPh>
    <rPh sb="4" eb="5">
      <t>ケイ</t>
    </rPh>
    <phoneticPr fontId="3"/>
  </si>
  <si>
    <t>学年</t>
    <rPh sb="0" eb="2">
      <t>ガクネン</t>
    </rPh>
    <phoneticPr fontId="3"/>
  </si>
  <si>
    <t>種目名</t>
    <rPh sb="0" eb="2">
      <t>シュモク</t>
    </rPh>
    <rPh sb="2" eb="3">
      <t>メイ</t>
    </rPh>
    <phoneticPr fontId="3"/>
  </si>
  <si>
    <t>最高記録</t>
    <rPh sb="0" eb="2">
      <t>サイコウ</t>
    </rPh>
    <rPh sb="2" eb="4">
      <t>キロク</t>
    </rPh>
    <phoneticPr fontId="3"/>
  </si>
  <si>
    <t>登録番号</t>
    <rPh sb="0" eb="2">
      <t>トウロク</t>
    </rPh>
    <rPh sb="2" eb="4">
      <t>バンゴウ</t>
    </rPh>
    <phoneticPr fontId="3"/>
  </si>
  <si>
    <t>種目名</t>
  </si>
  <si>
    <t>男子種目</t>
    <rPh sb="0" eb="2">
      <t>ダンシ</t>
    </rPh>
    <rPh sb="2" eb="4">
      <t>シュモク</t>
    </rPh>
    <phoneticPr fontId="3"/>
  </si>
  <si>
    <t>女子種目</t>
    <rPh sb="0" eb="2">
      <t>ジョシ</t>
    </rPh>
    <rPh sb="2" eb="4">
      <t>シュモク</t>
    </rPh>
    <phoneticPr fontId="3"/>
  </si>
  <si>
    <t>内　　　訳</t>
    <rPh sb="0" eb="1">
      <t>ウチ</t>
    </rPh>
    <rPh sb="4" eb="5">
      <t>ヤク</t>
    </rPh>
    <phoneticPr fontId="3"/>
  </si>
  <si>
    <t>tel(携帯)</t>
    <rPh sb="4" eb="6">
      <t>ケイタイ</t>
    </rPh>
    <phoneticPr fontId="3"/>
  </si>
  <si>
    <t>　　各氏名を入力してください。（全角漢字）　</t>
    <rPh sb="2" eb="3">
      <t>カク</t>
    </rPh>
    <rPh sb="3" eb="5">
      <t>シメイ</t>
    </rPh>
    <rPh sb="6" eb="8">
      <t>ニュウリョク</t>
    </rPh>
    <rPh sb="16" eb="18">
      <t>ゼンカク</t>
    </rPh>
    <rPh sb="18" eb="20">
      <t>カンジ</t>
    </rPh>
    <phoneticPr fontId="3"/>
  </si>
  <si>
    <t>所属名(略称)：</t>
    <rPh sb="0" eb="2">
      <t>ショゾク</t>
    </rPh>
    <rPh sb="2" eb="3">
      <t>メイ</t>
    </rPh>
    <rPh sb="4" eb="6">
      <t>リャクショウ</t>
    </rPh>
    <phoneticPr fontId="3"/>
  </si>
  <si>
    <t>所属長名：</t>
    <rPh sb="0" eb="3">
      <t>ショゾクチョウ</t>
    </rPh>
    <rPh sb="3" eb="4">
      <t>メイ</t>
    </rPh>
    <phoneticPr fontId="3"/>
  </si>
  <si>
    <t>　　　※学校の場合、略称に中・高・大をつけてください（例：松橋中）</t>
    <rPh sb="4" eb="6">
      <t>ガッコウ</t>
    </rPh>
    <rPh sb="7" eb="9">
      <t>バアイ</t>
    </rPh>
    <rPh sb="10" eb="12">
      <t>リャクショウ</t>
    </rPh>
    <rPh sb="17" eb="18">
      <t>ダイ</t>
    </rPh>
    <phoneticPr fontId="3"/>
  </si>
  <si>
    <t>入力時の注意点</t>
    <phoneticPr fontId="3"/>
  </si>
  <si>
    <t>・氏名（全角）、ﾌﾘｶﾞﾅ（半角）、学年（半角）を正しく入力してください。</t>
    <phoneticPr fontId="3"/>
  </si>
  <si>
    <t>・種目はリストから選択します。間違いがないようにしてください。</t>
    <rPh sb="1" eb="3">
      <t>シュモク</t>
    </rPh>
    <rPh sb="9" eb="11">
      <t>センタク</t>
    </rPh>
    <rPh sb="15" eb="17">
      <t>マチガ</t>
    </rPh>
    <phoneticPr fontId="3"/>
  </si>
  <si>
    <t>申込方法</t>
    <phoneticPr fontId="3"/>
  </si>
  <si>
    <t>読込数</t>
    <rPh sb="0" eb="1">
      <t>ヨ</t>
    </rPh>
    <rPh sb="1" eb="2">
      <t>コ</t>
    </rPh>
    <rPh sb="2" eb="3">
      <t>スウ</t>
    </rPh>
    <phoneticPr fontId="3"/>
  </si>
  <si>
    <t>個人種目</t>
    <rPh sb="0" eb="2">
      <t>コジン</t>
    </rPh>
    <rPh sb="2" eb="4">
      <t>シュモク</t>
    </rPh>
    <phoneticPr fontId="3"/>
  </si>
  <si>
    <t>・本ファイルをメールに添付し、下記アドレスに送信してください。
但し、中学・高校の場合は学校長の参加許可を得てください。</t>
    <rPh sb="1" eb="2">
      <t>ホン</t>
    </rPh>
    <rPh sb="11" eb="13">
      <t>テンプ</t>
    </rPh>
    <rPh sb="22" eb="24">
      <t>ソウシン</t>
    </rPh>
    <rPh sb="32" eb="33">
      <t>タダ</t>
    </rPh>
    <rPh sb="35" eb="37">
      <t>チュウガク</t>
    </rPh>
    <rPh sb="38" eb="40">
      <t>コウコウ</t>
    </rPh>
    <rPh sb="41" eb="43">
      <t>バアイ</t>
    </rPh>
    <rPh sb="44" eb="47">
      <t>ガッコウチョウ</t>
    </rPh>
    <rPh sb="48" eb="50">
      <t>サンカ</t>
    </rPh>
    <rPh sb="50" eb="52">
      <t>キョカ</t>
    </rPh>
    <rPh sb="53" eb="54">
      <t>エ</t>
    </rPh>
    <phoneticPr fontId="3"/>
  </si>
  <si>
    <t xml:space="preserve">  ※メール申込とは、メールに本ファイルを添付して送信することです。お使いのメールソフトの使用方法をよくお読みになって送信してください。メールの本文には発信者（学校名、担当者連絡先）を入力してください。申込メール確認後、発信されたアドレスへ返信メールを送信します。（ファイル確認に１日程かかります）
</t>
    <rPh sb="6" eb="8">
      <t>モウシコミ</t>
    </rPh>
    <rPh sb="15" eb="16">
      <t>ホン</t>
    </rPh>
    <rPh sb="21" eb="23">
      <t>テンプ</t>
    </rPh>
    <rPh sb="25" eb="27">
      <t>ソウシン</t>
    </rPh>
    <rPh sb="35" eb="36">
      <t>ツカ</t>
    </rPh>
    <rPh sb="45" eb="47">
      <t>シヨウ</t>
    </rPh>
    <rPh sb="47" eb="49">
      <t>ホウホウ</t>
    </rPh>
    <rPh sb="53" eb="54">
      <t>ヨ</t>
    </rPh>
    <rPh sb="59" eb="61">
      <t>ソウシン</t>
    </rPh>
    <phoneticPr fontId="3"/>
  </si>
  <si>
    <t>種　　　目</t>
    <rPh sb="0" eb="1">
      <t>タネ</t>
    </rPh>
    <rPh sb="4" eb="5">
      <t>メ</t>
    </rPh>
    <phoneticPr fontId="3"/>
  </si>
  <si>
    <t>北海道</t>
  </si>
  <si>
    <t>青　森</t>
  </si>
  <si>
    <t>岩　手</t>
  </si>
  <si>
    <t>宮　城</t>
  </si>
  <si>
    <t>秋　田</t>
  </si>
  <si>
    <t>山　形</t>
  </si>
  <si>
    <t>福　島</t>
  </si>
  <si>
    <t>茨　城</t>
  </si>
  <si>
    <t>栃　木</t>
  </si>
  <si>
    <t>群　馬</t>
  </si>
  <si>
    <t>埼　玉</t>
  </si>
  <si>
    <t>千　葉</t>
  </si>
  <si>
    <t>東　京</t>
  </si>
  <si>
    <t>神奈川</t>
  </si>
  <si>
    <t>新　潟</t>
  </si>
  <si>
    <t>富　山</t>
  </si>
  <si>
    <t>石　川</t>
  </si>
  <si>
    <t>福　井</t>
  </si>
  <si>
    <t>山　梨</t>
  </si>
  <si>
    <t>長　野</t>
  </si>
  <si>
    <t>岐　阜</t>
  </si>
  <si>
    <t>静　岡</t>
  </si>
  <si>
    <t>愛　知</t>
  </si>
  <si>
    <t>三　重</t>
  </si>
  <si>
    <t>滋　賀</t>
  </si>
  <si>
    <t>京　都</t>
  </si>
  <si>
    <t>大　阪</t>
  </si>
  <si>
    <t>兵　庫</t>
  </si>
  <si>
    <t>奈　良</t>
  </si>
  <si>
    <t>和歌山</t>
  </si>
  <si>
    <t>鳥　取</t>
  </si>
  <si>
    <t>島　根</t>
  </si>
  <si>
    <t>岡　山</t>
  </si>
  <si>
    <t>広　島</t>
  </si>
  <si>
    <t>山　口</t>
  </si>
  <si>
    <t>徳　島</t>
  </si>
  <si>
    <t>香　川</t>
  </si>
  <si>
    <t>愛　媛</t>
  </si>
  <si>
    <t>高　知</t>
  </si>
  <si>
    <t>福　岡</t>
  </si>
  <si>
    <t>佐　賀</t>
  </si>
  <si>
    <t>長　崎</t>
  </si>
  <si>
    <t>大　分</t>
  </si>
  <si>
    <t>熊　本</t>
  </si>
  <si>
    <t>宮　崎</t>
  </si>
  <si>
    <t>鹿児島</t>
  </si>
  <si>
    <t>沖　縄</t>
  </si>
  <si>
    <t>参加料</t>
    <rPh sb="0" eb="3">
      <t>サンカリョウ</t>
    </rPh>
    <phoneticPr fontId="3"/>
  </si>
  <si>
    <t>・１つの所属団体で１ファイルで申込みしてください。</t>
    <rPh sb="4" eb="6">
      <t>ショゾク</t>
    </rPh>
    <rPh sb="6" eb="8">
      <t>ダンタイ</t>
    </rPh>
    <rPh sb="15" eb="17">
      <t>モウシコ</t>
    </rPh>
    <phoneticPr fontId="3"/>
  </si>
  <si>
    <t>申込責任者名：</t>
    <rPh sb="0" eb="2">
      <t>モウシコ</t>
    </rPh>
    <rPh sb="2" eb="5">
      <t>セキニンシャ</t>
    </rPh>
    <rPh sb="5" eb="6">
      <t>メイ</t>
    </rPh>
    <phoneticPr fontId="3"/>
  </si>
  <si>
    <t>・登録番号は大会当日持参のナンバーカードと一致すること。</t>
    <rPh sb="10" eb="12">
      <t>ジサン</t>
    </rPh>
    <phoneticPr fontId="3"/>
  </si>
  <si>
    <t>熊本長距離記録会申込み</t>
    <rPh sb="0" eb="2">
      <t>クマモト</t>
    </rPh>
    <rPh sb="2" eb="5">
      <t>チョウキョリ</t>
    </rPh>
    <rPh sb="5" eb="8">
      <t>キロクカイ</t>
    </rPh>
    <rPh sb="8" eb="10">
      <t>モウシコ</t>
    </rPh>
    <phoneticPr fontId="3"/>
  </si>
  <si>
    <t>・最高記録を必ず入力してください。コンピュータによる番組編成の為、入力がないと</t>
    <rPh sb="26" eb="28">
      <t>バングミ</t>
    </rPh>
    <rPh sb="28" eb="30">
      <t>ヘンセイ</t>
    </rPh>
    <rPh sb="31" eb="32">
      <t>タメ</t>
    </rPh>
    <rPh sb="33" eb="35">
      <t>ニュウリョク</t>
    </rPh>
    <phoneticPr fontId="3"/>
  </si>
  <si>
    <t>　参加者中最低記録として処理されます。</t>
    <rPh sb="1" eb="4">
      <t>サンカシャ</t>
    </rPh>
    <rPh sb="4" eb="5">
      <t>チュウ</t>
    </rPh>
    <rPh sb="5" eb="7">
      <t>サイテイ</t>
    </rPh>
    <rPh sb="7" eb="9">
      <t>キロク</t>
    </rPh>
    <rPh sb="12" eb="14">
      <t>ショリ</t>
    </rPh>
    <phoneticPr fontId="3"/>
  </si>
  <si>
    <t>登録</t>
  </si>
  <si>
    <t>登録</t>
    <rPh sb="0" eb="2">
      <t>トウロク</t>
    </rPh>
    <phoneticPr fontId="3"/>
  </si>
  <si>
    <t>陸協</t>
  </si>
  <si>
    <t>陸協</t>
    <rPh sb="0" eb="2">
      <t>リッキョウ</t>
    </rPh>
    <phoneticPr fontId="3"/>
  </si>
  <si>
    <t>・ファイル名は所属名に変更して送信して下さい。</t>
    <rPh sb="5" eb="6">
      <t>メイ</t>
    </rPh>
    <rPh sb="7" eb="9">
      <t>ショゾク</t>
    </rPh>
    <rPh sb="9" eb="10">
      <t>メイ</t>
    </rPh>
    <rPh sb="11" eb="13">
      <t>ヘンコウ</t>
    </rPh>
    <rPh sb="15" eb="17">
      <t>ソウシン</t>
    </rPh>
    <rPh sb="19" eb="20">
      <t>クダ</t>
    </rPh>
    <phoneticPr fontId="3"/>
  </si>
  <si>
    <t>・参加料は下記宛先に振り込んで下さい。
（通信欄に所属を必ず記入して下さい）</t>
    <rPh sb="5" eb="7">
      <t>カキ</t>
    </rPh>
    <rPh sb="7" eb="9">
      <t>アテサキ</t>
    </rPh>
    <rPh sb="10" eb="11">
      <t>フ</t>
    </rPh>
    <rPh sb="12" eb="13">
      <t>コ</t>
    </rPh>
    <rPh sb="15" eb="16">
      <t>クダ</t>
    </rPh>
    <rPh sb="21" eb="24">
      <t>ツウシンラン</t>
    </rPh>
    <rPh sb="25" eb="27">
      <t>ショゾク</t>
    </rPh>
    <rPh sb="28" eb="29">
      <t>カナラ</t>
    </rPh>
    <rPh sb="30" eb="32">
      <t>キニュウ</t>
    </rPh>
    <rPh sb="34" eb="35">
      <t>クダ</t>
    </rPh>
    <phoneticPr fontId="3"/>
  </si>
  <si>
    <t>一般</t>
    <rPh sb="0" eb="2">
      <t>イッパン</t>
    </rPh>
    <phoneticPr fontId="3"/>
  </si>
  <si>
    <t>高校</t>
    <rPh sb="0" eb="2">
      <t>コウコウ</t>
    </rPh>
    <phoneticPr fontId="3"/>
  </si>
  <si>
    <t>中学</t>
    <rPh sb="0" eb="2">
      <t>チュウガク</t>
    </rPh>
    <phoneticPr fontId="3"/>
  </si>
  <si>
    <t>中・高・一１５００ｍ</t>
    <rPh sb="0" eb="1">
      <t>チュウ</t>
    </rPh>
    <rPh sb="2" eb="3">
      <t>コウ</t>
    </rPh>
    <rPh sb="4" eb="5">
      <t>イチ</t>
    </rPh>
    <phoneticPr fontId="3"/>
  </si>
  <si>
    <t>中・高・一３０００ｍ</t>
    <rPh sb="0" eb="1">
      <t>チュウ</t>
    </rPh>
    <rPh sb="2" eb="3">
      <t>コウ</t>
    </rPh>
    <rPh sb="4" eb="5">
      <t>イチ</t>
    </rPh>
    <phoneticPr fontId="3"/>
  </si>
  <si>
    <t>高・一５０００ｍ</t>
    <rPh sb="0" eb="1">
      <t>コウ</t>
    </rPh>
    <rPh sb="2" eb="3">
      <t>イチ</t>
    </rPh>
    <phoneticPr fontId="3"/>
  </si>
  <si>
    <t>振込先　　　　　　口座番号　　ゆうちょ銀行　01770－9－114863
　　　　　　　　　　 加入者名　　熊本陸上競技協会</t>
    <phoneticPr fontId="3"/>
  </si>
  <si>
    <t>令和８年度　第１回熊本県長距離記録会(5/9)</t>
    <rPh sb="0" eb="2">
      <t>レイワ</t>
    </rPh>
    <rPh sb="3" eb="5">
      <t>ネンド</t>
    </rPh>
    <rPh sb="6" eb="7">
      <t>ダイ</t>
    </rPh>
    <rPh sb="8" eb="9">
      <t>カイ</t>
    </rPh>
    <rPh sb="9" eb="12">
      <t>クマモトケン</t>
    </rPh>
    <rPh sb="12" eb="15">
      <t>チョウキョリ</t>
    </rPh>
    <rPh sb="15" eb="18">
      <t>キロクカイ</t>
    </rPh>
    <phoneticPr fontId="3"/>
  </si>
  <si>
    <r>
      <t>メールアドレス：</t>
    </r>
    <r>
      <rPr>
        <sz val="12"/>
        <rFont val="ＭＳ ゴシック"/>
        <family val="3"/>
        <charset val="128"/>
      </rPr>
      <t>　kumarikuhikita@yahoo.co.jp</t>
    </r>
    <r>
      <rPr>
        <b/>
        <sz val="12"/>
        <rFont val="ＭＳ ゴシック"/>
        <family val="3"/>
        <charset val="128"/>
      </rPr>
      <t xml:space="preserve">  
　　　　　　　　　(熊本工業高校　疋田　徳先生)</t>
    </r>
    <r>
      <rPr>
        <sz val="12"/>
        <rFont val="ＭＳ ゴシック"/>
        <family val="3"/>
        <charset val="128"/>
      </rPr>
      <t xml:space="preserve">
</t>
    </r>
    <r>
      <rPr>
        <b/>
        <sz val="12"/>
        <rFont val="ＭＳ ゴシック"/>
        <family val="3"/>
        <charset val="128"/>
      </rPr>
      <t xml:space="preserve">            
　  　申込期限：　令和８年４月３０日（木）必着</t>
    </r>
    <rPh sb="48" eb="50">
      <t>クマモト</t>
    </rPh>
    <rPh sb="50" eb="52">
      <t>コウギョウ</t>
    </rPh>
    <rPh sb="52" eb="54">
      <t>コウコウ</t>
    </rPh>
    <rPh sb="55" eb="57">
      <t>ヒキタ</t>
    </rPh>
    <rPh sb="58" eb="59">
      <t>トク</t>
    </rPh>
    <rPh sb="59" eb="61">
      <t>センセイ</t>
    </rPh>
    <rPh sb="80" eb="82">
      <t>モウシコミ</t>
    </rPh>
    <rPh sb="82" eb="84">
      <t>キゲン</t>
    </rPh>
    <rPh sb="86" eb="88">
      <t>レイワ</t>
    </rPh>
    <rPh sb="89" eb="90">
      <t>ネン</t>
    </rPh>
    <rPh sb="91" eb="92">
      <t>ガツ</t>
    </rPh>
    <rPh sb="94" eb="95">
      <t>ヒ</t>
    </rPh>
    <rPh sb="96" eb="97">
      <t>キ</t>
    </rPh>
    <rPh sb="98" eb="100">
      <t>ヒッチャク</t>
    </rPh>
    <phoneticPr fontId="3"/>
  </si>
  <si>
    <t>R　８
男 子</t>
    <rPh sb="4" eb="5">
      <t>オトコ</t>
    </rPh>
    <rPh sb="6" eb="7">
      <t>コ</t>
    </rPh>
    <phoneticPr fontId="3"/>
  </si>
  <si>
    <t>高・一３０００ｍSC</t>
    <rPh sb="0" eb="1">
      <t>コウ</t>
    </rPh>
    <rPh sb="2" eb="3">
      <t>イチ</t>
    </rPh>
    <phoneticPr fontId="3"/>
  </si>
  <si>
    <t>R　８
女 子</t>
    <rPh sb="4" eb="5">
      <t>ジョ</t>
    </rPh>
    <rPh sb="6" eb="7">
      <t>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</si>
</sst>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5" formatCode="&quot;¥&quot;#,##0;&quot;¥&quot;\-#,##0"/>
    <numFmt numFmtId="176" formatCode="[&gt;9999]##&quot;:&quot;##&quot;.&quot;##;##&quot;.&quot;##"/>
    <numFmt numFmtId="177" formatCode="&quot;男&quot;\ 0"/>
    <numFmt numFmtId="178" formatCode="&quot;女&quot;\ 0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indexed="47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30"/>
      </left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/>
      <diagonal/>
    </border>
    <border>
      <left style="thin">
        <color indexed="30"/>
      </left>
      <right style="dotted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dotted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thin">
        <color indexed="30"/>
      </right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/>
      <diagonal/>
    </border>
    <border>
      <left style="thin">
        <color indexed="53"/>
      </left>
      <right style="thin">
        <color indexed="53"/>
      </right>
      <top/>
      <bottom style="medium">
        <color indexed="53"/>
      </bottom>
      <diagonal/>
    </border>
    <border>
      <left style="thin">
        <color indexed="53"/>
      </left>
      <right style="dotted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thin">
        <color indexed="53"/>
      </bottom>
      <diagonal/>
    </border>
    <border>
      <left style="thin">
        <color indexed="53"/>
      </left>
      <right style="dotted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dotted">
        <color indexed="53"/>
      </right>
      <top style="thin">
        <color indexed="53"/>
      </top>
      <bottom style="thin">
        <color indexed="53"/>
      </bottom>
      <diagonal/>
    </border>
    <border>
      <left style="medium">
        <color indexed="30"/>
      </left>
      <right style="thin">
        <color indexed="30"/>
      </right>
      <top/>
      <bottom style="thin">
        <color indexed="30"/>
      </bottom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medium">
        <color indexed="53"/>
      </left>
      <right style="thin">
        <color indexed="53"/>
      </right>
      <top style="medium">
        <color indexed="53"/>
      </top>
      <bottom/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/>
      <bottom style="medium">
        <color indexed="53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 style="dotted">
        <color indexed="30"/>
      </left>
      <right style="medium">
        <color indexed="30"/>
      </right>
      <top/>
      <bottom style="thin">
        <color indexed="30"/>
      </bottom>
      <diagonal/>
    </border>
    <border>
      <left style="dotted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dotted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dotted">
        <color indexed="53"/>
      </left>
      <right style="medium">
        <color indexed="53"/>
      </right>
      <top style="thin">
        <color indexed="53"/>
      </top>
      <bottom style="thin">
        <color indexed="53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 style="medium">
        <color indexed="30"/>
      </left>
      <right/>
      <top/>
      <bottom/>
      <diagonal/>
    </border>
    <border>
      <left style="medium">
        <color indexed="30"/>
      </left>
      <right/>
      <top style="medium">
        <color indexed="30"/>
      </top>
      <bottom/>
      <diagonal/>
    </border>
    <border>
      <left/>
      <right style="medium">
        <color indexed="30"/>
      </right>
      <top style="medium">
        <color indexed="30"/>
      </top>
      <bottom/>
      <diagonal/>
    </border>
    <border>
      <left style="medium">
        <color indexed="30"/>
      </left>
      <right/>
      <top/>
      <bottom style="medium">
        <color indexed="30"/>
      </bottom>
      <diagonal/>
    </border>
    <border>
      <left/>
      <right style="medium">
        <color indexed="30"/>
      </right>
      <top/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medium">
        <color indexed="53"/>
      </left>
      <right/>
      <top/>
      <bottom/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30"/>
      </bottom>
      <diagonal/>
    </border>
    <border>
      <left style="thin">
        <color indexed="53"/>
      </left>
      <right style="thin">
        <color indexed="53"/>
      </right>
      <top style="thin">
        <color indexed="30"/>
      </top>
      <bottom style="medium">
        <color indexed="53"/>
      </bottom>
      <diagonal/>
    </border>
    <border>
      <left style="thin">
        <color indexed="53"/>
      </left>
      <right style="thin">
        <color indexed="30"/>
      </right>
      <top style="medium">
        <color indexed="53"/>
      </top>
      <bottom style="thin">
        <color indexed="53"/>
      </bottom>
      <diagonal/>
    </border>
    <border>
      <left style="thin">
        <color indexed="30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/>
      <top style="medium">
        <color indexed="53"/>
      </top>
      <bottom/>
      <diagonal/>
    </border>
    <border>
      <left/>
      <right style="medium">
        <color indexed="53"/>
      </right>
      <top style="medium">
        <color indexed="53"/>
      </top>
      <bottom/>
      <diagonal/>
    </border>
    <border>
      <left style="medium">
        <color indexed="53"/>
      </left>
      <right/>
      <top/>
      <bottom style="medium">
        <color indexed="53"/>
      </bottom>
      <diagonal/>
    </border>
    <border>
      <left/>
      <right style="medium">
        <color indexed="53"/>
      </right>
      <top/>
      <bottom style="medium">
        <color indexed="53"/>
      </bottom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30"/>
      </bottom>
      <diagonal/>
    </border>
    <border>
      <left style="medium">
        <color indexed="53"/>
      </left>
      <right style="thin">
        <color indexed="53"/>
      </right>
      <top style="thin">
        <color indexed="30"/>
      </top>
      <bottom style="medium">
        <color indexed="53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5" fillId="3" borderId="2" xfId="0" applyFont="1" applyFill="1" applyBorder="1" applyAlignment="1">
      <alignment horizontal="right"/>
    </xf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 applyAlignment="1">
      <alignment horizontal="right" vertical="center"/>
    </xf>
    <xf numFmtId="0" fontId="0" fillId="3" borderId="6" xfId="0" applyFill="1" applyBorder="1"/>
    <xf numFmtId="0" fontId="0" fillId="3" borderId="0" xfId="0" applyFill="1"/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vertical="top"/>
    </xf>
    <xf numFmtId="0" fontId="0" fillId="3" borderId="7" xfId="0" applyFill="1" applyBorder="1" applyAlignment="1">
      <alignment horizontal="right" vertical="top"/>
    </xf>
    <xf numFmtId="0" fontId="0" fillId="3" borderId="7" xfId="0" applyFill="1" applyBorder="1" applyAlignment="1">
      <alignment vertical="top"/>
    </xf>
    <xf numFmtId="0" fontId="0" fillId="3" borderId="8" xfId="0" applyFill="1" applyBorder="1"/>
    <xf numFmtId="0" fontId="0" fillId="0" borderId="0" xfId="0" applyAlignment="1">
      <alignment vertical="center"/>
    </xf>
    <xf numFmtId="0" fontId="0" fillId="0" borderId="9" xfId="0" applyBorder="1" applyAlignment="1" applyProtection="1">
      <alignment vertical="center"/>
      <protection locked="0"/>
    </xf>
    <xf numFmtId="49" fontId="0" fillId="0" borderId="0" xfId="0" applyNumberFormat="1" applyAlignment="1">
      <alignment vertical="center"/>
    </xf>
    <xf numFmtId="0" fontId="4" fillId="0" borderId="0" xfId="0" applyFont="1"/>
    <xf numFmtId="0" fontId="4" fillId="0" borderId="0" xfId="0" quotePrefix="1" applyFont="1"/>
    <xf numFmtId="0" fontId="9" fillId="0" borderId="9" xfId="0" applyFont="1" applyBorder="1" applyAlignment="1" applyProtection="1">
      <alignment vertical="center"/>
      <protection locked="0"/>
    </xf>
    <xf numFmtId="0" fontId="0" fillId="3" borderId="10" xfId="0" applyFill="1" applyBorder="1" applyAlignment="1">
      <alignment vertical="center"/>
    </xf>
    <xf numFmtId="0" fontId="0" fillId="3" borderId="11" xfId="0" applyFill="1" applyBorder="1"/>
    <xf numFmtId="0" fontId="0" fillId="3" borderId="11" xfId="0" applyFill="1" applyBorder="1" applyAlignment="1">
      <alignment horizontal="right" vertical="top"/>
    </xf>
    <xf numFmtId="0" fontId="0" fillId="3" borderId="11" xfId="0" applyFill="1" applyBorder="1" applyAlignment="1">
      <alignment vertical="top"/>
    </xf>
    <xf numFmtId="0" fontId="0" fillId="0" borderId="0" xfId="0" applyAlignment="1">
      <alignment horizontal="center" vertical="center"/>
    </xf>
    <xf numFmtId="0" fontId="0" fillId="0" borderId="12" xfId="0" applyBorder="1" applyAlignment="1" applyProtection="1">
      <alignment vertical="center"/>
      <protection locked="0"/>
    </xf>
    <xf numFmtId="0" fontId="0" fillId="4" borderId="13" xfId="0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0" fillId="0" borderId="15" xfId="0" applyBorder="1" applyAlignment="1" applyProtection="1">
      <alignment horizontal="center" vertical="center" shrinkToFit="1"/>
      <protection locked="0"/>
    </xf>
    <xf numFmtId="0" fontId="0" fillId="0" borderId="14" xfId="0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left" vertical="center" wrapText="1" shrinkToFit="1"/>
    </xf>
    <xf numFmtId="0" fontId="0" fillId="0" borderId="0" xfId="0" applyAlignment="1">
      <alignment vertical="top"/>
    </xf>
    <xf numFmtId="57" fontId="0" fillId="0" borderId="0" xfId="0" applyNumberFormat="1" applyAlignment="1">
      <alignment vertical="center"/>
    </xf>
    <xf numFmtId="0" fontId="0" fillId="0" borderId="16" xfId="0" applyBorder="1" applyAlignment="1" applyProtection="1">
      <alignment vertical="center"/>
      <protection locked="0"/>
    </xf>
    <xf numFmtId="0" fontId="0" fillId="4" borderId="17" xfId="0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5" fontId="7" fillId="2" borderId="9" xfId="0" applyNumberFormat="1" applyFont="1" applyFill="1" applyBorder="1" applyAlignment="1">
      <alignment horizontal="right" vertical="center"/>
    </xf>
    <xf numFmtId="0" fontId="7" fillId="2" borderId="18" xfId="0" applyFont="1" applyFill="1" applyBorder="1" applyAlignment="1">
      <alignment horizontal="center" vertical="center"/>
    </xf>
    <xf numFmtId="5" fontId="7" fillId="2" borderId="18" xfId="0" applyNumberFormat="1" applyFont="1" applyFill="1" applyBorder="1" applyAlignment="1">
      <alignment horizontal="right" vertical="center"/>
    </xf>
    <xf numFmtId="0" fontId="0" fillId="3" borderId="19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 shrinkToFit="1"/>
    </xf>
    <xf numFmtId="0" fontId="5" fillId="3" borderId="21" xfId="0" applyFont="1" applyFill="1" applyBorder="1" applyAlignment="1">
      <alignment horizontal="center" vertical="center"/>
    </xf>
    <xf numFmtId="0" fontId="0" fillId="0" borderId="19" xfId="0" applyBorder="1" applyAlignment="1" applyProtection="1">
      <alignment vertical="center"/>
      <protection locked="0"/>
    </xf>
    <xf numFmtId="0" fontId="0" fillId="0" borderId="20" xfId="0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0" fillId="0" borderId="23" xfId="0" applyBorder="1" applyAlignment="1" applyProtection="1">
      <alignment horizontal="center" vertical="center" shrinkToFit="1"/>
      <protection locked="0"/>
    </xf>
    <xf numFmtId="0" fontId="0" fillId="0" borderId="24" xfId="0" applyBorder="1" applyAlignment="1" applyProtection="1">
      <alignment horizontal="center" vertical="center" shrinkToFit="1"/>
      <protection locked="0"/>
    </xf>
    <xf numFmtId="0" fontId="0" fillId="0" borderId="21" xfId="0" applyBorder="1" applyAlignment="1" applyProtection="1">
      <alignment horizontal="center" vertical="center" shrinkToFit="1"/>
      <protection locked="0"/>
    </xf>
    <xf numFmtId="0" fontId="0" fillId="2" borderId="18" xfId="0" applyFill="1" applyBorder="1" applyAlignment="1">
      <alignment horizontal="center" vertical="center"/>
    </xf>
    <xf numFmtId="0" fontId="2" fillId="0" borderId="12" xfId="0" applyFont="1" applyBorder="1" applyAlignment="1" applyProtection="1">
      <alignment vertical="center" shrinkToFi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vertical="center" shrinkToFit="1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vertical="center" shrinkToFit="1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vertical="center" shrinkToFit="1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5" fillId="3" borderId="19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0" fillId="3" borderId="7" xfId="0" applyFill="1" applyBorder="1"/>
    <xf numFmtId="0" fontId="0" fillId="2" borderId="0" xfId="0" applyFill="1" applyAlignment="1">
      <alignment horizontal="left"/>
    </xf>
    <xf numFmtId="0" fontId="12" fillId="0" borderId="0" xfId="0" applyFont="1" applyAlignment="1">
      <alignment vertical="center"/>
    </xf>
    <xf numFmtId="0" fontId="0" fillId="3" borderId="0" xfId="0" applyFill="1" applyAlignment="1">
      <alignment horizontal="right"/>
    </xf>
    <xf numFmtId="0" fontId="0" fillId="3" borderId="5" xfId="0" applyFill="1" applyBorder="1"/>
    <xf numFmtId="0" fontId="0" fillId="3" borderId="32" xfId="0" applyFill="1" applyBorder="1"/>
    <xf numFmtId="177" fontId="0" fillId="2" borderId="33" xfId="0" applyNumberFormat="1" applyFill="1" applyBorder="1" applyAlignment="1">
      <alignment horizontal="center" vertical="center"/>
    </xf>
    <xf numFmtId="178" fontId="0" fillId="2" borderId="34" xfId="0" applyNumberFormat="1" applyFill="1" applyBorder="1" applyAlignment="1">
      <alignment horizontal="center" vertical="center"/>
    </xf>
    <xf numFmtId="0" fontId="8" fillId="3" borderId="0" xfId="0" applyFont="1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49" fontId="2" fillId="2" borderId="0" xfId="0" applyNumberFormat="1" applyFont="1" applyFill="1" applyAlignment="1">
      <alignment vertical="center"/>
    </xf>
    <xf numFmtId="177" fontId="2" fillId="2" borderId="0" xfId="0" applyNumberFormat="1" applyFont="1" applyFill="1" applyAlignment="1">
      <alignment vertical="center"/>
    </xf>
    <xf numFmtId="178" fontId="2" fillId="2" borderId="0" xfId="0" applyNumberFormat="1" applyFont="1" applyFill="1" applyAlignment="1">
      <alignment vertical="center"/>
    </xf>
    <xf numFmtId="5" fontId="2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top"/>
    </xf>
    <xf numFmtId="0" fontId="6" fillId="2" borderId="0" xfId="0" applyFont="1" applyFill="1" applyAlignment="1">
      <alignment vertical="top"/>
    </xf>
    <xf numFmtId="0" fontId="2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>
      <alignment vertical="center" wrapText="1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horizontal="left" vertical="top"/>
    </xf>
    <xf numFmtId="0" fontId="5" fillId="4" borderId="35" xfId="0" applyFont="1" applyFill="1" applyBorder="1" applyAlignment="1">
      <alignment horizontal="center" vertical="center" shrinkToFit="1"/>
    </xf>
    <xf numFmtId="176" fontId="10" fillId="0" borderId="36" xfId="0" applyNumberFormat="1" applyFont="1" applyBorder="1" applyAlignment="1" applyProtection="1">
      <alignment horizontal="right" vertical="center" shrinkToFit="1"/>
      <protection locked="0"/>
    </xf>
    <xf numFmtId="176" fontId="10" fillId="0" borderId="35" xfId="0" applyNumberFormat="1" applyFont="1" applyBorder="1" applyAlignment="1" applyProtection="1">
      <alignment horizontal="right" vertical="center" shrinkToFit="1"/>
      <protection locked="0"/>
    </xf>
    <xf numFmtId="0" fontId="5" fillId="3" borderId="37" xfId="0" applyFont="1" applyFill="1" applyBorder="1" applyAlignment="1">
      <alignment horizontal="center" vertical="center" shrinkToFit="1"/>
    </xf>
    <xf numFmtId="176" fontId="10" fillId="0" borderId="38" xfId="0" applyNumberFormat="1" applyFont="1" applyBorder="1" applyAlignment="1" applyProtection="1">
      <alignment horizontal="right" vertical="center" shrinkToFit="1"/>
      <protection locked="0"/>
    </xf>
    <xf numFmtId="176" fontId="10" fillId="0" borderId="39" xfId="0" applyNumberFormat="1" applyFont="1" applyBorder="1" applyAlignment="1" applyProtection="1">
      <alignment horizontal="right" vertical="center" shrinkToFit="1"/>
      <protection locked="0"/>
    </xf>
    <xf numFmtId="176" fontId="10" fillId="0" borderId="37" xfId="0" applyNumberFormat="1" applyFont="1" applyBorder="1" applyAlignment="1" applyProtection="1">
      <alignment horizontal="right" vertical="center" shrinkToFit="1"/>
      <protection locked="0"/>
    </xf>
    <xf numFmtId="0" fontId="1" fillId="0" borderId="0" xfId="0" applyFont="1" applyAlignment="1">
      <alignment horizontal="left" vertical="center" wrapText="1" shrinkToFit="1"/>
    </xf>
    <xf numFmtId="0" fontId="0" fillId="0" borderId="0" xfId="0" applyAlignment="1">
      <alignment horizontal="left" vertical="top" shrinkToFit="1"/>
    </xf>
    <xf numFmtId="0" fontId="5" fillId="4" borderId="17" xfId="0" applyFont="1" applyFill="1" applyBorder="1" applyAlignment="1">
      <alignment horizontal="center" vertical="center" shrinkToFit="1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22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5" fillId="3" borderId="20" xfId="0" applyFont="1" applyFill="1" applyBorder="1" applyAlignment="1">
      <alignment horizontal="center" vertical="center" shrinkToFit="1"/>
    </xf>
    <xf numFmtId="0" fontId="2" fillId="0" borderId="12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0" fillId="3" borderId="31" xfId="0" applyFill="1" applyBorder="1" applyAlignment="1">
      <alignment horizontal="right" vertical="center" shrinkToFit="1"/>
    </xf>
    <xf numFmtId="0" fontId="16" fillId="3" borderId="0" xfId="0" applyFont="1" applyFill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2" fillId="2" borderId="0" xfId="0" applyFont="1" applyFill="1" applyAlignment="1">
      <alignment vertical="top" wrapText="1"/>
    </xf>
    <xf numFmtId="0" fontId="7" fillId="2" borderId="0" xfId="0" applyFont="1" applyFill="1" applyAlignment="1" applyProtection="1">
      <alignment vertical="center" wrapText="1"/>
      <protection locked="0"/>
    </xf>
    <xf numFmtId="0" fontId="13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17" fillId="2" borderId="0" xfId="0" applyFont="1" applyFill="1" applyAlignment="1">
      <alignment horizontal="left" vertical="center" wrapText="1"/>
    </xf>
    <xf numFmtId="0" fontId="7" fillId="2" borderId="7" xfId="0" applyFont="1" applyFill="1" applyBorder="1" applyAlignment="1">
      <alignment horizontal="center" vertical="center" wrapText="1" shrinkToFit="1"/>
    </xf>
    <xf numFmtId="49" fontId="5" fillId="0" borderId="33" xfId="0" applyNumberFormat="1" applyFont="1" applyBorder="1" applyAlignment="1" applyProtection="1">
      <alignment vertical="center"/>
      <protection locked="0"/>
    </xf>
    <xf numFmtId="49" fontId="5" fillId="0" borderId="34" xfId="0" applyNumberFormat="1" applyFont="1" applyBorder="1" applyAlignment="1" applyProtection="1">
      <alignment vertical="center"/>
      <protection locked="0"/>
    </xf>
    <xf numFmtId="0" fontId="0" fillId="2" borderId="9" xfId="0" applyFill="1" applyBorder="1" applyAlignment="1">
      <alignment horizontal="center" vertical="center"/>
    </xf>
    <xf numFmtId="0" fontId="0" fillId="2" borderId="18" xfId="0" applyFill="1" applyBorder="1" applyAlignment="1">
      <alignment vertical="center"/>
    </xf>
    <xf numFmtId="0" fontId="0" fillId="0" borderId="33" xfId="0" applyBorder="1" applyAlignment="1" applyProtection="1">
      <alignment vertical="center"/>
      <protection locked="0"/>
    </xf>
    <xf numFmtId="0" fontId="0" fillId="0" borderId="34" xfId="0" applyBorder="1" applyAlignment="1" applyProtection="1">
      <alignment vertical="center"/>
      <protection locked="0"/>
    </xf>
    <xf numFmtId="0" fontId="5" fillId="3" borderId="40" xfId="0" applyFont="1" applyFill="1" applyBorder="1" applyAlignment="1">
      <alignment horizontal="left" vertical="center"/>
    </xf>
    <xf numFmtId="0" fontId="5" fillId="3" borderId="41" xfId="0" applyFont="1" applyFill="1" applyBorder="1" applyAlignment="1">
      <alignment horizontal="left" vertical="center"/>
    </xf>
    <xf numFmtId="0" fontId="5" fillId="3" borderId="42" xfId="0" applyFont="1" applyFill="1" applyBorder="1" applyAlignment="1">
      <alignment horizontal="left" vertical="center"/>
    </xf>
    <xf numFmtId="0" fontId="6" fillId="4" borderId="46" xfId="0" applyFont="1" applyFill="1" applyBorder="1" applyAlignment="1">
      <alignment horizontal="center" vertical="center" wrapText="1"/>
    </xf>
    <xf numFmtId="0" fontId="6" fillId="4" borderId="47" xfId="0" applyFont="1" applyFill="1" applyBorder="1" applyAlignment="1">
      <alignment horizontal="center" vertical="center" wrapText="1"/>
    </xf>
    <xf numFmtId="0" fontId="6" fillId="4" borderId="48" xfId="0" applyFont="1" applyFill="1" applyBorder="1" applyAlignment="1">
      <alignment horizontal="center" vertical="center" wrapText="1"/>
    </xf>
    <xf numFmtId="0" fontId="6" fillId="4" borderId="49" xfId="0" applyFont="1" applyFill="1" applyBorder="1" applyAlignment="1">
      <alignment horizontal="center" vertical="center" wrapText="1"/>
    </xf>
    <xf numFmtId="57" fontId="0" fillId="0" borderId="1" xfId="0" applyNumberFormat="1" applyBorder="1" applyAlignment="1">
      <alignment horizontal="left" vertical="center"/>
    </xf>
    <xf numFmtId="0" fontId="5" fillId="4" borderId="50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5" fillId="4" borderId="43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43" xfId="0" applyFont="1" applyFill="1" applyBorder="1" applyAlignment="1">
      <alignment horizontal="center" vertical="center"/>
    </xf>
    <xf numFmtId="0" fontId="5" fillId="4" borderId="44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 textRotation="255"/>
    </xf>
    <xf numFmtId="0" fontId="5" fillId="4" borderId="17" xfId="0" applyFont="1" applyFill="1" applyBorder="1" applyAlignment="1">
      <alignment horizontal="center" vertical="center" textRotation="255"/>
    </xf>
    <xf numFmtId="0" fontId="1" fillId="0" borderId="45" xfId="0" applyFont="1" applyBorder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0" fontId="2" fillId="0" borderId="45" xfId="0" applyFont="1" applyBorder="1" applyAlignment="1">
      <alignment horizontal="left" vertical="center" wrapText="1" shrinkToFit="1"/>
    </xf>
    <xf numFmtId="0" fontId="2" fillId="0" borderId="0" xfId="0" applyFont="1" applyAlignment="1">
      <alignment horizontal="left" vertical="center" wrapText="1" shrinkToFit="1"/>
    </xf>
    <xf numFmtId="0" fontId="5" fillId="3" borderId="54" xfId="0" applyFont="1" applyFill="1" applyBorder="1" applyAlignment="1">
      <alignment horizontal="center" vertical="center"/>
    </xf>
    <xf numFmtId="0" fontId="5" fillId="3" borderId="55" xfId="0" applyFont="1" applyFill="1" applyBorder="1" applyAlignment="1">
      <alignment horizontal="center" vertical="center"/>
    </xf>
    <xf numFmtId="0" fontId="1" fillId="0" borderId="51" xfId="0" applyFont="1" applyBorder="1" applyAlignment="1">
      <alignment horizontal="left" vertical="center" wrapText="1" shrinkToFit="1"/>
    </xf>
    <xf numFmtId="0" fontId="0" fillId="0" borderId="51" xfId="0" applyBorder="1" applyAlignment="1">
      <alignment horizontal="left" vertical="top" shrinkToFit="1"/>
    </xf>
    <xf numFmtId="0" fontId="0" fillId="0" borderId="0" xfId="0" applyAlignment="1">
      <alignment horizontal="left" vertical="top" shrinkToFit="1"/>
    </xf>
    <xf numFmtId="0" fontId="5" fillId="3" borderId="52" xfId="0" applyFont="1" applyFill="1" applyBorder="1" applyAlignment="1">
      <alignment horizontal="center" vertical="center" wrapText="1"/>
    </xf>
    <xf numFmtId="0" fontId="5" fillId="3" borderId="53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textRotation="255"/>
    </xf>
    <xf numFmtId="0" fontId="5" fillId="3" borderId="20" xfId="0" applyFont="1" applyFill="1" applyBorder="1" applyAlignment="1">
      <alignment horizontal="center" vertical="center" textRotation="255"/>
    </xf>
    <xf numFmtId="0" fontId="6" fillId="3" borderId="56" xfId="0" applyFont="1" applyFill="1" applyBorder="1" applyAlignment="1">
      <alignment horizontal="center" vertical="center" wrapText="1"/>
    </xf>
    <xf numFmtId="0" fontId="6" fillId="3" borderId="57" xfId="0" applyFont="1" applyFill="1" applyBorder="1" applyAlignment="1">
      <alignment horizontal="center" vertical="center" wrapText="1"/>
    </xf>
    <xf numFmtId="0" fontId="6" fillId="3" borderId="58" xfId="0" applyFont="1" applyFill="1" applyBorder="1" applyAlignment="1">
      <alignment horizontal="center" vertical="center" wrapText="1"/>
    </xf>
    <xf numFmtId="0" fontId="6" fillId="3" borderId="59" xfId="0" applyFont="1" applyFill="1" applyBorder="1" applyAlignment="1">
      <alignment horizontal="center" vertical="center" wrapText="1"/>
    </xf>
    <xf numFmtId="57" fontId="0" fillId="0" borderId="0" xfId="0" applyNumberFormat="1" applyAlignment="1">
      <alignment horizontal="left" vertical="center"/>
    </xf>
    <xf numFmtId="0" fontId="5" fillId="3" borderId="60" xfId="0" applyFont="1" applyFill="1" applyBorder="1" applyAlignment="1">
      <alignment horizontal="center" vertical="center" wrapText="1"/>
    </xf>
    <xf numFmtId="0" fontId="5" fillId="3" borderId="6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77"/>
  <sheetViews>
    <sheetView showGridLines="0" tabSelected="1" workbookViewId="0">
      <selection activeCell="C3" sqref="C3"/>
    </sheetView>
  </sheetViews>
  <sheetFormatPr defaultRowHeight="13.2" x14ac:dyDescent="0.2"/>
  <cols>
    <col min="1" max="1" width="5.88671875" customWidth="1"/>
    <col min="2" max="2" width="15.109375" customWidth="1"/>
    <col min="3" max="3" width="17" customWidth="1"/>
    <col min="4" max="4" width="13" customWidth="1"/>
    <col min="5" max="6" width="7.6640625" customWidth="1"/>
    <col min="7" max="7" width="15.77734375" customWidth="1"/>
    <col min="8" max="12" width="2.77734375" customWidth="1"/>
    <col min="13" max="13" width="5" customWidth="1"/>
    <col min="14" max="14" width="5" hidden="1" customWidth="1"/>
    <col min="15" max="22" width="5" customWidth="1"/>
  </cols>
  <sheetData>
    <row r="1" spans="1:14" ht="33" customHeight="1" thickBot="1" x14ac:dyDescent="0.25">
      <c r="A1" s="1"/>
      <c r="B1" s="116" t="s">
        <v>98</v>
      </c>
      <c r="C1" s="116"/>
      <c r="D1" s="116"/>
      <c r="E1" s="116"/>
      <c r="F1" s="116"/>
      <c r="G1" s="116"/>
      <c r="H1" s="1"/>
      <c r="I1" s="1"/>
      <c r="J1" s="1"/>
      <c r="K1" s="1"/>
      <c r="L1" s="1"/>
    </row>
    <row r="2" spans="1:14" ht="9" customHeight="1" thickTop="1" x14ac:dyDescent="0.2">
      <c r="A2" s="1"/>
      <c r="B2" s="3"/>
      <c r="C2" s="62"/>
      <c r="D2" s="4"/>
      <c r="E2" s="4"/>
      <c r="F2" s="4"/>
      <c r="G2" s="5"/>
      <c r="H2" s="1"/>
      <c r="I2" s="1"/>
      <c r="J2" s="1"/>
      <c r="K2" s="1"/>
      <c r="L2" s="1"/>
    </row>
    <row r="3" spans="1:14" ht="18.75" customHeight="1" x14ac:dyDescent="0.2">
      <c r="A3" s="1"/>
      <c r="B3" s="6" t="s">
        <v>19</v>
      </c>
      <c r="C3" s="19"/>
      <c r="D3" s="77"/>
      <c r="E3" s="109"/>
      <c r="F3" s="110" t="s">
        <v>93</v>
      </c>
      <c r="G3" s="7"/>
      <c r="H3" s="1"/>
      <c r="I3" s="1"/>
      <c r="J3" s="1"/>
      <c r="K3" s="1"/>
      <c r="L3" s="1"/>
      <c r="N3" t="s">
        <v>91</v>
      </c>
    </row>
    <row r="4" spans="1:14" ht="22.5" customHeight="1" x14ac:dyDescent="0.2">
      <c r="A4" s="1"/>
      <c r="B4" s="123" t="s">
        <v>21</v>
      </c>
      <c r="C4" s="124"/>
      <c r="D4" s="124"/>
      <c r="E4" s="124"/>
      <c r="F4" s="124"/>
      <c r="G4" s="125"/>
      <c r="H4" s="1"/>
      <c r="I4" s="1"/>
      <c r="J4" s="1"/>
      <c r="K4" s="1"/>
      <c r="L4" s="1"/>
      <c r="N4" t="s">
        <v>92</v>
      </c>
    </row>
    <row r="5" spans="1:14" ht="21.75" customHeight="1" x14ac:dyDescent="0.2">
      <c r="A5" s="1"/>
      <c r="B5" s="20" t="s">
        <v>18</v>
      </c>
      <c r="C5" s="21"/>
      <c r="D5" s="22"/>
      <c r="E5" s="23"/>
      <c r="F5" s="21"/>
      <c r="G5" s="7"/>
      <c r="H5" s="1"/>
      <c r="I5" s="1"/>
      <c r="J5" s="1"/>
      <c r="K5" s="1"/>
      <c r="L5" s="1"/>
      <c r="N5" t="s">
        <v>93</v>
      </c>
    </row>
    <row r="6" spans="1:14" ht="18" customHeight="1" x14ac:dyDescent="0.2">
      <c r="A6" s="1"/>
      <c r="B6" s="6" t="s">
        <v>20</v>
      </c>
      <c r="C6" s="15"/>
      <c r="D6" s="108" t="s">
        <v>80</v>
      </c>
      <c r="E6" s="121"/>
      <c r="F6" s="122"/>
      <c r="G6" s="7"/>
      <c r="H6" s="1"/>
      <c r="I6" s="1"/>
      <c r="J6" s="1"/>
      <c r="K6" s="1"/>
      <c r="L6" s="1"/>
    </row>
    <row r="7" spans="1:14" ht="5.25" customHeight="1" x14ac:dyDescent="0.2">
      <c r="A7" s="1"/>
      <c r="B7" s="6"/>
      <c r="C7" s="8"/>
      <c r="D7" s="9"/>
      <c r="E7" s="10"/>
      <c r="F7" s="8"/>
      <c r="G7" s="7"/>
      <c r="H7" s="1"/>
      <c r="I7" s="1"/>
      <c r="J7" s="1"/>
      <c r="K7" s="1"/>
      <c r="L7" s="1"/>
    </row>
    <row r="8" spans="1:14" ht="16.5" customHeight="1" x14ac:dyDescent="0.2">
      <c r="A8" s="1"/>
      <c r="B8" s="73"/>
      <c r="C8" s="8"/>
      <c r="D8" s="72" t="s">
        <v>17</v>
      </c>
      <c r="E8" s="117"/>
      <c r="F8" s="118"/>
      <c r="G8" s="7"/>
      <c r="H8" s="1"/>
      <c r="I8" s="1"/>
      <c r="J8" s="1"/>
      <c r="K8" s="1"/>
      <c r="L8" s="1"/>
    </row>
    <row r="9" spans="1:14" ht="13.5" customHeight="1" thickBot="1" x14ac:dyDescent="0.25">
      <c r="A9" s="1"/>
      <c r="B9" s="74"/>
      <c r="C9" s="69"/>
      <c r="D9" s="11"/>
      <c r="E9" s="12"/>
      <c r="F9" s="69"/>
      <c r="G9" s="13"/>
      <c r="H9" s="1"/>
      <c r="I9" s="1"/>
      <c r="J9" s="1"/>
      <c r="K9" s="1"/>
      <c r="L9" s="1"/>
    </row>
    <row r="10" spans="1:14" ht="6" customHeight="1" thickTop="1" x14ac:dyDescent="0.2">
      <c r="A10" s="2"/>
      <c r="B10" s="70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4" x14ac:dyDescent="0.2">
      <c r="A11" s="2"/>
      <c r="B11" s="2" t="s">
        <v>78</v>
      </c>
      <c r="C11" s="78"/>
      <c r="D11" s="2"/>
      <c r="E11" s="2"/>
      <c r="F11" s="2"/>
      <c r="G11" s="2"/>
      <c r="H11" s="2"/>
      <c r="I11" s="2"/>
      <c r="J11" s="2"/>
      <c r="K11" s="2"/>
      <c r="L11" s="2"/>
      <c r="N11">
        <v>1000</v>
      </c>
    </row>
    <row r="12" spans="1:14" x14ac:dyDescent="0.2">
      <c r="A12" s="2"/>
      <c r="B12" s="35" t="s">
        <v>0</v>
      </c>
      <c r="C12" s="35" t="s">
        <v>2</v>
      </c>
      <c r="D12" s="35" t="s">
        <v>1</v>
      </c>
      <c r="E12" s="119" t="s">
        <v>16</v>
      </c>
      <c r="F12" s="119"/>
      <c r="G12" s="2"/>
      <c r="H12" s="2"/>
      <c r="I12" s="2"/>
      <c r="J12" s="2"/>
      <c r="K12" s="2"/>
      <c r="L12" s="2"/>
      <c r="N12">
        <v>1200</v>
      </c>
    </row>
    <row r="13" spans="1:14" ht="21.75" customHeight="1" x14ac:dyDescent="0.2">
      <c r="A13" s="2"/>
      <c r="B13" s="35" t="s">
        <v>27</v>
      </c>
      <c r="C13" s="36" t="str">
        <f>IF(F3="一般",E13+F13&amp;"種目×1200円",E13+F13&amp;"種目×1000円")</f>
        <v>0種目×1000円</v>
      </c>
      <c r="D13" s="37">
        <f>IF(F3="一般",1200*(E13+F13),1000*(E13+F13))</f>
        <v>0</v>
      </c>
      <c r="E13" s="75">
        <f>COUNTA(男子!G6:G50,男子!I6:I50)</f>
        <v>0</v>
      </c>
      <c r="F13" s="76">
        <f>COUNTA(女子!G6:G50,女子!I6:I50)</f>
        <v>0</v>
      </c>
      <c r="G13" s="2"/>
      <c r="H13" s="2"/>
      <c r="I13" s="2"/>
      <c r="J13" s="2"/>
      <c r="K13" s="2"/>
      <c r="L13" s="2"/>
    </row>
    <row r="14" spans="1:14" ht="18" hidden="1" customHeight="1" x14ac:dyDescent="0.2">
      <c r="A14" s="2"/>
      <c r="B14" s="49" t="s">
        <v>8</v>
      </c>
      <c r="C14" s="38"/>
      <c r="D14" s="39">
        <f>SUM(D13:D13)</f>
        <v>0</v>
      </c>
      <c r="E14" s="120"/>
      <c r="F14" s="120"/>
      <c r="G14" s="2"/>
      <c r="H14" s="2"/>
      <c r="I14" s="2"/>
      <c r="J14" s="2"/>
      <c r="K14" s="2"/>
      <c r="L14" s="2"/>
    </row>
    <row r="15" spans="1:14" ht="9" hidden="1" customHeight="1" x14ac:dyDescent="0.2">
      <c r="A15" s="87">
        <v>100100</v>
      </c>
      <c r="B15" s="79">
        <f>E3</f>
        <v>0</v>
      </c>
      <c r="C15" s="79">
        <f>C3</f>
        <v>0</v>
      </c>
      <c r="D15" s="79">
        <f>E6</f>
        <v>0</v>
      </c>
      <c r="E15" s="80">
        <f>E8</f>
        <v>0</v>
      </c>
      <c r="F15" s="79">
        <f>D14</f>
        <v>0</v>
      </c>
      <c r="G15" s="79" t="e">
        <f>VLOOKUP(E3,A31:B77,2,FALSE)</f>
        <v>#N/A</v>
      </c>
      <c r="H15" s="81"/>
      <c r="I15" s="82"/>
      <c r="J15" s="83"/>
      <c r="K15" s="79"/>
      <c r="L15" s="2"/>
    </row>
    <row r="16" spans="1:14" ht="15.75" customHeight="1" x14ac:dyDescent="0.2">
      <c r="A16" s="79"/>
      <c r="B16" s="86" t="s">
        <v>22</v>
      </c>
      <c r="C16" s="79" t="s">
        <v>81</v>
      </c>
      <c r="D16" s="90"/>
      <c r="E16" s="90"/>
      <c r="F16" s="90"/>
      <c r="G16" s="90"/>
      <c r="H16" s="90"/>
      <c r="I16" s="82"/>
      <c r="J16" s="83"/>
      <c r="K16" s="79"/>
      <c r="L16" s="2"/>
    </row>
    <row r="17" spans="1:12" ht="13.5" customHeight="1" x14ac:dyDescent="0.2">
      <c r="A17" s="79"/>
      <c r="B17" s="85"/>
      <c r="C17" s="85" t="s">
        <v>23</v>
      </c>
      <c r="D17" s="89"/>
      <c r="E17" s="89"/>
      <c r="F17" s="89"/>
      <c r="G17" s="89"/>
      <c r="H17" s="89"/>
      <c r="I17" s="82"/>
      <c r="J17" s="83"/>
      <c r="K17" s="79"/>
      <c r="L17" s="2"/>
    </row>
    <row r="18" spans="1:12" ht="15" customHeight="1" x14ac:dyDescent="0.2">
      <c r="A18" s="79"/>
      <c r="B18" s="85"/>
      <c r="C18" s="85" t="s">
        <v>24</v>
      </c>
      <c r="D18" s="89"/>
      <c r="E18" s="89"/>
      <c r="F18" s="89"/>
      <c r="G18" s="89"/>
      <c r="H18" s="89"/>
      <c r="I18" s="82"/>
      <c r="J18" s="83"/>
      <c r="K18" s="79"/>
      <c r="L18" s="2"/>
    </row>
    <row r="19" spans="1:12" ht="15.75" customHeight="1" x14ac:dyDescent="0.2">
      <c r="A19" s="79"/>
      <c r="B19" s="85"/>
      <c r="C19" s="85" t="s">
        <v>83</v>
      </c>
      <c r="D19" s="89"/>
      <c r="E19" s="89"/>
      <c r="F19" s="89"/>
      <c r="G19" s="89"/>
      <c r="H19" s="89"/>
      <c r="I19" s="82"/>
      <c r="J19" s="83"/>
      <c r="K19" s="79"/>
      <c r="L19" s="2"/>
    </row>
    <row r="20" spans="1:12" ht="15.75" customHeight="1" x14ac:dyDescent="0.2">
      <c r="A20" s="79"/>
      <c r="B20" s="85"/>
      <c r="C20" s="85" t="s">
        <v>84</v>
      </c>
      <c r="D20" s="89"/>
      <c r="E20" s="89"/>
      <c r="F20" s="89"/>
      <c r="G20" s="89"/>
      <c r="H20" s="89"/>
      <c r="I20" s="82"/>
      <c r="J20" s="83"/>
      <c r="K20" s="79"/>
      <c r="L20" s="2"/>
    </row>
    <row r="21" spans="1:12" ht="17.25" customHeight="1" x14ac:dyDescent="0.2">
      <c r="A21" s="79"/>
      <c r="B21" s="85"/>
      <c r="C21" s="85" t="s">
        <v>79</v>
      </c>
      <c r="D21" s="89"/>
      <c r="E21" s="89"/>
      <c r="F21" s="89"/>
      <c r="G21" s="89"/>
      <c r="H21" s="89"/>
      <c r="I21" s="82"/>
      <c r="J21" s="83"/>
      <c r="K21" s="79"/>
      <c r="L21" s="2"/>
    </row>
    <row r="22" spans="1:12" ht="28.5" customHeight="1" x14ac:dyDescent="0.2">
      <c r="A22" s="79"/>
      <c r="B22" s="86" t="s">
        <v>25</v>
      </c>
      <c r="C22" s="111" t="s">
        <v>28</v>
      </c>
      <c r="D22" s="111"/>
      <c r="E22" s="111"/>
      <c r="F22" s="111"/>
      <c r="G22" s="111"/>
      <c r="H22" s="89"/>
      <c r="I22" s="82"/>
      <c r="J22" s="83"/>
      <c r="K22" s="79"/>
      <c r="L22" s="2"/>
    </row>
    <row r="23" spans="1:12" ht="15" customHeight="1" x14ac:dyDescent="0.2">
      <c r="A23" s="79"/>
      <c r="B23" s="86"/>
      <c r="C23" s="111" t="s">
        <v>89</v>
      </c>
      <c r="D23" s="111"/>
      <c r="E23" s="111"/>
      <c r="F23" s="111"/>
      <c r="G23" s="111"/>
      <c r="H23" s="89"/>
      <c r="I23" s="82"/>
      <c r="J23" s="83"/>
      <c r="K23" s="79"/>
      <c r="L23" s="2"/>
    </row>
    <row r="24" spans="1:12" ht="30.75" customHeight="1" x14ac:dyDescent="0.2">
      <c r="A24" s="79"/>
      <c r="B24" s="85"/>
      <c r="C24" s="111" t="s">
        <v>90</v>
      </c>
      <c r="D24" s="111"/>
      <c r="E24" s="111"/>
      <c r="F24" s="111"/>
      <c r="G24" s="111"/>
      <c r="H24" s="89"/>
      <c r="I24" s="82"/>
      <c r="J24" s="83"/>
      <c r="K24" s="79"/>
      <c r="L24" s="2"/>
    </row>
    <row r="25" spans="1:12" ht="30.75" customHeight="1" x14ac:dyDescent="0.2">
      <c r="A25" s="79"/>
      <c r="B25" s="115" t="s">
        <v>97</v>
      </c>
      <c r="C25" s="115"/>
      <c r="D25" s="115"/>
      <c r="E25" s="115"/>
      <c r="F25" s="115"/>
      <c r="G25" s="115"/>
      <c r="H25" s="89"/>
      <c r="I25" s="82"/>
      <c r="J25" s="83"/>
      <c r="K25" s="79"/>
      <c r="L25" s="2"/>
    </row>
    <row r="26" spans="1:12" ht="69.75" customHeight="1" x14ac:dyDescent="0.2">
      <c r="A26" s="2"/>
      <c r="B26" s="112" t="s">
        <v>99</v>
      </c>
      <c r="C26" s="112"/>
      <c r="D26" s="112"/>
      <c r="E26" s="112"/>
      <c r="F26" s="112"/>
      <c r="G26" s="112"/>
      <c r="H26" s="88"/>
      <c r="I26" s="88"/>
      <c r="J26" s="2"/>
      <c r="K26" s="2"/>
      <c r="L26" s="2"/>
    </row>
    <row r="27" spans="1:12" ht="67.8" customHeight="1" x14ac:dyDescent="0.2">
      <c r="A27" s="2"/>
      <c r="B27" s="114" t="s">
        <v>29</v>
      </c>
      <c r="C27" s="114"/>
      <c r="D27" s="114"/>
      <c r="E27" s="114"/>
      <c r="F27" s="114"/>
      <c r="G27" s="114"/>
      <c r="H27" s="2"/>
      <c r="I27" s="2"/>
      <c r="J27" s="2"/>
      <c r="K27" s="2"/>
      <c r="L27" s="2"/>
    </row>
    <row r="28" spans="1:12" ht="18" customHeight="1" x14ac:dyDescent="0.2">
      <c r="A28" s="2"/>
      <c r="B28" s="113"/>
      <c r="C28" s="114"/>
      <c r="D28" s="114"/>
      <c r="E28" s="114"/>
      <c r="F28" s="114"/>
      <c r="G28" s="114"/>
      <c r="H28" s="84"/>
      <c r="I28" s="84"/>
      <c r="J28" s="2"/>
      <c r="K28" s="2"/>
      <c r="L28" s="2"/>
    </row>
    <row r="29" spans="1:12" ht="87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13.5" customHeight="1" x14ac:dyDescent="0.2"/>
    <row r="31" spans="1:12" ht="13.5" hidden="1" customHeight="1" x14ac:dyDescent="0.2">
      <c r="A31" t="s">
        <v>31</v>
      </c>
      <c r="B31">
        <v>1</v>
      </c>
    </row>
    <row r="32" spans="1:12" hidden="1" x14ac:dyDescent="0.2">
      <c r="A32" t="s">
        <v>32</v>
      </c>
      <c r="B32">
        <v>2</v>
      </c>
    </row>
    <row r="33" spans="1:2" hidden="1" x14ac:dyDescent="0.2">
      <c r="A33" t="s">
        <v>33</v>
      </c>
      <c r="B33">
        <v>3</v>
      </c>
    </row>
    <row r="34" spans="1:2" hidden="1" x14ac:dyDescent="0.2">
      <c r="A34" t="s">
        <v>34</v>
      </c>
      <c r="B34">
        <v>4</v>
      </c>
    </row>
    <row r="35" spans="1:2" hidden="1" x14ac:dyDescent="0.2">
      <c r="A35" t="s">
        <v>35</v>
      </c>
      <c r="B35">
        <v>5</v>
      </c>
    </row>
    <row r="36" spans="1:2" hidden="1" x14ac:dyDescent="0.2">
      <c r="A36" t="s">
        <v>36</v>
      </c>
      <c r="B36">
        <v>6</v>
      </c>
    </row>
    <row r="37" spans="1:2" hidden="1" x14ac:dyDescent="0.2">
      <c r="A37" t="s">
        <v>37</v>
      </c>
      <c r="B37">
        <v>7</v>
      </c>
    </row>
    <row r="38" spans="1:2" hidden="1" x14ac:dyDescent="0.2">
      <c r="A38" t="s">
        <v>38</v>
      </c>
      <c r="B38">
        <v>8</v>
      </c>
    </row>
    <row r="39" spans="1:2" hidden="1" x14ac:dyDescent="0.2">
      <c r="A39" t="s">
        <v>39</v>
      </c>
      <c r="B39">
        <v>9</v>
      </c>
    </row>
    <row r="40" spans="1:2" hidden="1" x14ac:dyDescent="0.2">
      <c r="A40" t="s">
        <v>40</v>
      </c>
      <c r="B40">
        <v>10</v>
      </c>
    </row>
    <row r="41" spans="1:2" hidden="1" x14ac:dyDescent="0.2">
      <c r="A41" t="s">
        <v>41</v>
      </c>
      <c r="B41">
        <v>11</v>
      </c>
    </row>
    <row r="42" spans="1:2" hidden="1" x14ac:dyDescent="0.2">
      <c r="A42" t="s">
        <v>42</v>
      </c>
      <c r="B42">
        <v>12</v>
      </c>
    </row>
    <row r="43" spans="1:2" hidden="1" x14ac:dyDescent="0.2">
      <c r="A43" t="s">
        <v>43</v>
      </c>
      <c r="B43">
        <v>13</v>
      </c>
    </row>
    <row r="44" spans="1:2" hidden="1" x14ac:dyDescent="0.2">
      <c r="A44" t="s">
        <v>44</v>
      </c>
      <c r="B44">
        <v>14</v>
      </c>
    </row>
    <row r="45" spans="1:2" hidden="1" x14ac:dyDescent="0.2">
      <c r="A45" t="s">
        <v>45</v>
      </c>
      <c r="B45">
        <v>15</v>
      </c>
    </row>
    <row r="46" spans="1:2" hidden="1" x14ac:dyDescent="0.2">
      <c r="A46" t="s">
        <v>46</v>
      </c>
      <c r="B46">
        <v>16</v>
      </c>
    </row>
    <row r="47" spans="1:2" hidden="1" x14ac:dyDescent="0.2">
      <c r="A47" t="s">
        <v>47</v>
      </c>
      <c r="B47">
        <v>17</v>
      </c>
    </row>
    <row r="48" spans="1:2" hidden="1" x14ac:dyDescent="0.2">
      <c r="A48" t="s">
        <v>48</v>
      </c>
      <c r="B48">
        <v>18</v>
      </c>
    </row>
    <row r="49" spans="1:2" hidden="1" x14ac:dyDescent="0.2">
      <c r="A49" t="s">
        <v>49</v>
      </c>
      <c r="B49">
        <v>19</v>
      </c>
    </row>
    <row r="50" spans="1:2" hidden="1" x14ac:dyDescent="0.2">
      <c r="A50" t="s">
        <v>50</v>
      </c>
      <c r="B50">
        <v>20</v>
      </c>
    </row>
    <row r="51" spans="1:2" hidden="1" x14ac:dyDescent="0.2">
      <c r="A51" t="s">
        <v>51</v>
      </c>
      <c r="B51">
        <v>21</v>
      </c>
    </row>
    <row r="52" spans="1:2" hidden="1" x14ac:dyDescent="0.2">
      <c r="A52" t="s">
        <v>52</v>
      </c>
      <c r="B52">
        <v>22</v>
      </c>
    </row>
    <row r="53" spans="1:2" hidden="1" x14ac:dyDescent="0.2">
      <c r="A53" t="s">
        <v>53</v>
      </c>
      <c r="B53">
        <v>23</v>
      </c>
    </row>
    <row r="54" spans="1:2" hidden="1" x14ac:dyDescent="0.2">
      <c r="A54" t="s">
        <v>54</v>
      </c>
      <c r="B54">
        <v>24</v>
      </c>
    </row>
    <row r="55" spans="1:2" hidden="1" x14ac:dyDescent="0.2">
      <c r="A55" t="s">
        <v>55</v>
      </c>
      <c r="B55">
        <v>25</v>
      </c>
    </row>
    <row r="56" spans="1:2" hidden="1" x14ac:dyDescent="0.2">
      <c r="A56" t="s">
        <v>56</v>
      </c>
      <c r="B56">
        <v>26</v>
      </c>
    </row>
    <row r="57" spans="1:2" hidden="1" x14ac:dyDescent="0.2">
      <c r="A57" t="s">
        <v>57</v>
      </c>
      <c r="B57">
        <v>27</v>
      </c>
    </row>
    <row r="58" spans="1:2" hidden="1" x14ac:dyDescent="0.2">
      <c r="A58" t="s">
        <v>58</v>
      </c>
      <c r="B58">
        <v>28</v>
      </c>
    </row>
    <row r="59" spans="1:2" hidden="1" x14ac:dyDescent="0.2">
      <c r="A59" t="s">
        <v>59</v>
      </c>
      <c r="B59">
        <v>29</v>
      </c>
    </row>
    <row r="60" spans="1:2" hidden="1" x14ac:dyDescent="0.2">
      <c r="A60" t="s">
        <v>60</v>
      </c>
      <c r="B60">
        <v>30</v>
      </c>
    </row>
    <row r="61" spans="1:2" hidden="1" x14ac:dyDescent="0.2">
      <c r="A61" t="s">
        <v>61</v>
      </c>
      <c r="B61">
        <v>31</v>
      </c>
    </row>
    <row r="62" spans="1:2" hidden="1" x14ac:dyDescent="0.2">
      <c r="A62" t="s">
        <v>62</v>
      </c>
      <c r="B62">
        <v>32</v>
      </c>
    </row>
    <row r="63" spans="1:2" hidden="1" x14ac:dyDescent="0.2">
      <c r="A63" t="s">
        <v>63</v>
      </c>
      <c r="B63">
        <v>33</v>
      </c>
    </row>
    <row r="64" spans="1:2" hidden="1" x14ac:dyDescent="0.2">
      <c r="A64" t="s">
        <v>64</v>
      </c>
      <c r="B64">
        <v>34</v>
      </c>
    </row>
    <row r="65" spans="1:2" hidden="1" x14ac:dyDescent="0.2">
      <c r="A65" t="s">
        <v>65</v>
      </c>
      <c r="B65">
        <v>35</v>
      </c>
    </row>
    <row r="66" spans="1:2" hidden="1" x14ac:dyDescent="0.2">
      <c r="A66" t="s">
        <v>66</v>
      </c>
      <c r="B66">
        <v>36</v>
      </c>
    </row>
    <row r="67" spans="1:2" hidden="1" x14ac:dyDescent="0.2">
      <c r="A67" t="s">
        <v>67</v>
      </c>
      <c r="B67">
        <v>37</v>
      </c>
    </row>
    <row r="68" spans="1:2" hidden="1" x14ac:dyDescent="0.2">
      <c r="A68" t="s">
        <v>68</v>
      </c>
      <c r="B68">
        <v>38</v>
      </c>
    </row>
    <row r="69" spans="1:2" hidden="1" x14ac:dyDescent="0.2">
      <c r="A69" t="s">
        <v>69</v>
      </c>
      <c r="B69">
        <v>39</v>
      </c>
    </row>
    <row r="70" spans="1:2" hidden="1" x14ac:dyDescent="0.2">
      <c r="A70" t="s">
        <v>70</v>
      </c>
      <c r="B70">
        <v>40</v>
      </c>
    </row>
    <row r="71" spans="1:2" hidden="1" x14ac:dyDescent="0.2">
      <c r="A71" t="s">
        <v>71</v>
      </c>
      <c r="B71">
        <v>41</v>
      </c>
    </row>
    <row r="72" spans="1:2" hidden="1" x14ac:dyDescent="0.2">
      <c r="A72" t="s">
        <v>72</v>
      </c>
      <c r="B72">
        <v>42</v>
      </c>
    </row>
    <row r="73" spans="1:2" hidden="1" x14ac:dyDescent="0.2">
      <c r="A73" t="s">
        <v>73</v>
      </c>
      <c r="B73">
        <v>43</v>
      </c>
    </row>
    <row r="74" spans="1:2" hidden="1" x14ac:dyDescent="0.2">
      <c r="A74" t="s">
        <v>74</v>
      </c>
      <c r="B74">
        <v>44</v>
      </c>
    </row>
    <row r="75" spans="1:2" hidden="1" x14ac:dyDescent="0.2">
      <c r="A75" t="s">
        <v>75</v>
      </c>
      <c r="B75">
        <v>45</v>
      </c>
    </row>
    <row r="76" spans="1:2" hidden="1" x14ac:dyDescent="0.2">
      <c r="A76" t="s">
        <v>76</v>
      </c>
      <c r="B76">
        <v>46</v>
      </c>
    </row>
    <row r="77" spans="1:2" hidden="1" x14ac:dyDescent="0.2">
      <c r="A77" t="s">
        <v>77</v>
      </c>
      <c r="B77">
        <v>47</v>
      </c>
    </row>
  </sheetData>
  <mergeCells count="13">
    <mergeCell ref="C22:G22"/>
    <mergeCell ref="B1:G1"/>
    <mergeCell ref="E8:F8"/>
    <mergeCell ref="E12:F12"/>
    <mergeCell ref="E14:F14"/>
    <mergeCell ref="E6:F6"/>
    <mergeCell ref="B4:G4"/>
    <mergeCell ref="C23:G23"/>
    <mergeCell ref="C24:G24"/>
    <mergeCell ref="B26:G26"/>
    <mergeCell ref="B28:G28"/>
    <mergeCell ref="B27:G27"/>
    <mergeCell ref="B25:G25"/>
  </mergeCells>
  <phoneticPr fontId="3"/>
  <dataValidations xWindow="397" yWindow="124" count="3">
    <dataValidation imeMode="on" allowBlank="1" showInputMessage="1" showErrorMessage="1" sqref="E6 C6"/>
    <dataValidation imeMode="on" allowBlank="1" error="▼をクリックしリストから選択してください。" sqref="C3"/>
    <dataValidation type="list" allowBlank="1" showInputMessage="1" showErrorMessage="1" sqref="F3">
      <formula1>$N$3:$N$5</formula1>
    </dataValidation>
  </dataValidations>
  <pageMargins left="0.49" right="0.22" top="1" bottom="1" header="0.51200000000000001" footer="0.51200000000000001"/>
  <pageSetup paperSize="9" scale="12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M99"/>
  <sheetViews>
    <sheetView showGridLines="0" zoomScaleNormal="100" workbookViewId="0">
      <selection activeCell="B6" sqref="B6"/>
    </sheetView>
  </sheetViews>
  <sheetFormatPr defaultColWidth="9" defaultRowHeight="13.2" x14ac:dyDescent="0.2"/>
  <cols>
    <col min="1" max="1" width="2.77734375" style="14" customWidth="1"/>
    <col min="2" max="2" width="8" style="14" customWidth="1"/>
    <col min="3" max="3" width="15.88671875" style="14" customWidth="1"/>
    <col min="4" max="4" width="15" style="14" customWidth="1"/>
    <col min="5" max="5" width="6.77734375" style="14" customWidth="1"/>
    <col min="6" max="6" width="3.33203125" style="14" customWidth="1"/>
    <col min="7" max="7" width="14.33203125" style="14" customWidth="1"/>
    <col min="8" max="8" width="11.21875" style="14" customWidth="1"/>
    <col min="9" max="9" width="14.33203125" style="14" customWidth="1"/>
    <col min="10" max="10" width="11.21875" style="14" customWidth="1"/>
    <col min="11" max="11" width="9.109375" style="14" hidden="1" customWidth="1"/>
    <col min="12" max="12" width="9" style="14"/>
    <col min="13" max="13" width="10" style="14" customWidth="1"/>
    <col min="14" max="16384" width="9" style="14"/>
  </cols>
  <sheetData>
    <row r="1" spans="1:13" ht="14.25" customHeight="1" x14ac:dyDescent="0.2">
      <c r="A1" s="126" t="s">
        <v>100</v>
      </c>
      <c r="B1" s="127"/>
      <c r="C1" s="139" t="s">
        <v>82</v>
      </c>
      <c r="D1" s="140"/>
      <c r="E1" s="99"/>
      <c r="F1" s="91" t="str">
        <f>"所属長名：  "&amp;所属データ!$C$6&amp;"　　印"</f>
        <v>所属長名：  　　印</v>
      </c>
    </row>
    <row r="2" spans="1:13" ht="14.25" customHeight="1" thickBot="1" x14ac:dyDescent="0.25">
      <c r="A2" s="128"/>
      <c r="B2" s="129"/>
      <c r="C2" s="141" t="str">
        <f>"所属名："&amp;所属データ!$C$3</f>
        <v>所属名：</v>
      </c>
      <c r="D2" s="142"/>
      <c r="E2" s="30"/>
      <c r="F2" s="31" t="str">
        <f>"責任者名："&amp;所属データ!$E$6</f>
        <v>責任者名：</v>
      </c>
    </row>
    <row r="3" spans="1:13" ht="14.25" customHeight="1" thickBot="1" x14ac:dyDescent="0.25">
      <c r="A3" s="130"/>
      <c r="B3" s="130"/>
      <c r="C3" s="130"/>
      <c r="H3" s="71"/>
      <c r="I3" s="71"/>
      <c r="J3" s="71"/>
      <c r="L3" s="17"/>
    </row>
    <row r="4" spans="1:13" ht="12" customHeight="1" x14ac:dyDescent="0.2">
      <c r="A4" s="131" t="s">
        <v>6</v>
      </c>
      <c r="B4" s="133" t="s">
        <v>12</v>
      </c>
      <c r="C4" s="26" t="s">
        <v>5</v>
      </c>
      <c r="D4" s="26" t="s">
        <v>4</v>
      </c>
      <c r="E4" s="61" t="s">
        <v>86</v>
      </c>
      <c r="F4" s="137" t="s">
        <v>9</v>
      </c>
      <c r="G4" s="135" t="s">
        <v>30</v>
      </c>
      <c r="H4" s="136"/>
      <c r="I4" s="135" t="s">
        <v>30</v>
      </c>
      <c r="J4" s="136"/>
      <c r="K4" s="14" t="s">
        <v>26</v>
      </c>
      <c r="L4" s="18"/>
    </row>
    <row r="5" spans="1:13" ht="13.5" customHeight="1" thickBot="1" x14ac:dyDescent="0.25">
      <c r="A5" s="132"/>
      <c r="B5" s="134"/>
      <c r="C5" s="34" t="s">
        <v>7</v>
      </c>
      <c r="D5" s="34" t="s">
        <v>7</v>
      </c>
      <c r="E5" s="101" t="s">
        <v>88</v>
      </c>
      <c r="F5" s="138"/>
      <c r="G5" s="27" t="s">
        <v>10</v>
      </c>
      <c r="H5" s="92" t="s">
        <v>11</v>
      </c>
      <c r="I5" s="27" t="s">
        <v>10</v>
      </c>
      <c r="J5" s="92" t="s">
        <v>11</v>
      </c>
      <c r="K5" s="24">
        <f>COUNTA(C6:C50)</f>
        <v>0</v>
      </c>
    </row>
    <row r="6" spans="1:13" ht="14.25" customHeight="1" x14ac:dyDescent="0.2">
      <c r="A6" s="63">
        <v>1</v>
      </c>
      <c r="B6" s="25"/>
      <c r="C6" s="50"/>
      <c r="D6" s="50"/>
      <c r="E6" s="106" t="str">
        <f>IF(C6="","","熊本")</f>
        <v/>
      </c>
      <c r="F6" s="51"/>
      <c r="G6" s="28"/>
      <c r="H6" s="93"/>
      <c r="I6" s="28"/>
      <c r="J6" s="93"/>
      <c r="K6" s="14">
        <f>IF(C6="",0,所属データ!$A$15)</f>
        <v>0</v>
      </c>
      <c r="M6" s="32"/>
    </row>
    <row r="7" spans="1:13" ht="14.25" customHeight="1" x14ac:dyDescent="0.2">
      <c r="A7" s="64">
        <v>2</v>
      </c>
      <c r="B7" s="25"/>
      <c r="C7" s="50"/>
      <c r="D7" s="50"/>
      <c r="E7" s="106" t="str">
        <f t="shared" ref="E7:E50" si="0">IF(C7="","","熊本")</f>
        <v/>
      </c>
      <c r="F7" s="51"/>
      <c r="G7" s="28"/>
      <c r="H7" s="93"/>
      <c r="I7" s="28"/>
      <c r="J7" s="93"/>
      <c r="K7" s="14">
        <f>IF(C7="",0,所属データ!$A$15)</f>
        <v>0</v>
      </c>
    </row>
    <row r="8" spans="1:13" ht="14.25" customHeight="1" x14ac:dyDescent="0.2">
      <c r="A8" s="64">
        <v>3</v>
      </c>
      <c r="B8" s="25"/>
      <c r="C8" s="50"/>
      <c r="D8" s="50"/>
      <c r="E8" s="106" t="str">
        <f t="shared" si="0"/>
        <v/>
      </c>
      <c r="F8" s="51"/>
      <c r="G8" s="28"/>
      <c r="H8" s="93"/>
      <c r="I8" s="28"/>
      <c r="J8" s="93"/>
      <c r="K8" s="14">
        <f>IF(C8="",0,所属データ!$A$15)</f>
        <v>0</v>
      </c>
      <c r="M8" s="32"/>
    </row>
    <row r="9" spans="1:13" ht="14.25" customHeight="1" x14ac:dyDescent="0.2">
      <c r="A9" s="64">
        <v>4</v>
      </c>
      <c r="B9" s="25"/>
      <c r="C9" s="50"/>
      <c r="D9" s="50"/>
      <c r="E9" s="106" t="str">
        <f t="shared" si="0"/>
        <v/>
      </c>
      <c r="F9" s="51"/>
      <c r="G9" s="28"/>
      <c r="H9" s="93"/>
      <c r="I9" s="28"/>
      <c r="J9" s="93"/>
      <c r="K9" s="14">
        <f>IF(C9="",0,所属データ!$A$15)</f>
        <v>0</v>
      </c>
      <c r="M9" s="32"/>
    </row>
    <row r="10" spans="1:13" ht="14.25" customHeight="1" thickBot="1" x14ac:dyDescent="0.25">
      <c r="A10" s="65">
        <v>5</v>
      </c>
      <c r="B10" s="33"/>
      <c r="C10" s="52"/>
      <c r="D10" s="52"/>
      <c r="E10" s="107" t="str">
        <f t="shared" si="0"/>
        <v/>
      </c>
      <c r="F10" s="53"/>
      <c r="G10" s="29"/>
      <c r="H10" s="94"/>
      <c r="I10" s="29"/>
      <c r="J10" s="94"/>
      <c r="K10" s="14">
        <f>IF(C10="",0,所属データ!$A$15)</f>
        <v>0</v>
      </c>
      <c r="M10" s="32"/>
    </row>
    <row r="11" spans="1:13" ht="14.25" customHeight="1" x14ac:dyDescent="0.2">
      <c r="A11" s="63">
        <v>6</v>
      </c>
      <c r="B11" s="25"/>
      <c r="C11" s="50"/>
      <c r="D11" s="50"/>
      <c r="E11" s="106" t="str">
        <f t="shared" si="0"/>
        <v/>
      </c>
      <c r="F11" s="51"/>
      <c r="G11" s="28"/>
      <c r="H11" s="93"/>
      <c r="I11" s="28"/>
      <c r="J11" s="93"/>
      <c r="K11" s="14">
        <f>IF(C11="",0,所属データ!$A$15)</f>
        <v>0</v>
      </c>
      <c r="M11" s="32"/>
    </row>
    <row r="12" spans="1:13" ht="14.25" customHeight="1" x14ac:dyDescent="0.2">
      <c r="A12" s="64">
        <v>7</v>
      </c>
      <c r="B12" s="25"/>
      <c r="C12" s="50"/>
      <c r="D12" s="50"/>
      <c r="E12" s="106" t="str">
        <f t="shared" si="0"/>
        <v/>
      </c>
      <c r="F12" s="51"/>
      <c r="G12" s="28"/>
      <c r="H12" s="93"/>
      <c r="I12" s="28"/>
      <c r="J12" s="93"/>
      <c r="K12" s="14">
        <f>IF(C12="",0,所属データ!$A$15)</f>
        <v>0</v>
      </c>
      <c r="M12" s="32"/>
    </row>
    <row r="13" spans="1:13" ht="14.25" customHeight="1" x14ac:dyDescent="0.2">
      <c r="A13" s="64">
        <v>8</v>
      </c>
      <c r="B13" s="25"/>
      <c r="C13" s="50"/>
      <c r="D13" s="50"/>
      <c r="E13" s="106" t="str">
        <f t="shared" si="0"/>
        <v/>
      </c>
      <c r="F13" s="51"/>
      <c r="G13" s="28"/>
      <c r="H13" s="93"/>
      <c r="I13" s="28"/>
      <c r="J13" s="93"/>
      <c r="K13" s="14">
        <f>IF(C13="",0,所属データ!$A$15)</f>
        <v>0</v>
      </c>
      <c r="M13" s="32"/>
    </row>
    <row r="14" spans="1:13" ht="14.25" customHeight="1" x14ac:dyDescent="0.2">
      <c r="A14" s="64">
        <v>9</v>
      </c>
      <c r="B14" s="25"/>
      <c r="C14" s="50"/>
      <c r="D14" s="50"/>
      <c r="E14" s="106" t="str">
        <f t="shared" si="0"/>
        <v/>
      </c>
      <c r="F14" s="51"/>
      <c r="G14" s="28"/>
      <c r="H14" s="93"/>
      <c r="I14" s="28"/>
      <c r="J14" s="93"/>
      <c r="K14" s="14">
        <f>IF(C14="",0,所属データ!$A$15)</f>
        <v>0</v>
      </c>
      <c r="M14" s="32"/>
    </row>
    <row r="15" spans="1:13" ht="14.25" customHeight="1" thickBot="1" x14ac:dyDescent="0.25">
      <c r="A15" s="65">
        <v>10</v>
      </c>
      <c r="B15" s="33"/>
      <c r="C15" s="52"/>
      <c r="D15" s="52"/>
      <c r="E15" s="107" t="str">
        <f t="shared" si="0"/>
        <v/>
      </c>
      <c r="F15" s="53"/>
      <c r="G15" s="29"/>
      <c r="H15" s="94"/>
      <c r="I15" s="29"/>
      <c r="J15" s="94"/>
      <c r="K15" s="14">
        <f>IF(C15="",0,所属データ!$A$15)</f>
        <v>0</v>
      </c>
      <c r="M15" s="32"/>
    </row>
    <row r="16" spans="1:13" ht="14.25" customHeight="1" x14ac:dyDescent="0.2">
      <c r="A16" s="63">
        <v>11</v>
      </c>
      <c r="B16" s="25"/>
      <c r="C16" s="50"/>
      <c r="D16" s="50"/>
      <c r="E16" s="106" t="str">
        <f t="shared" si="0"/>
        <v/>
      </c>
      <c r="F16" s="51"/>
      <c r="G16" s="28"/>
      <c r="H16" s="93"/>
      <c r="I16" s="28"/>
      <c r="J16" s="93"/>
      <c r="K16" s="14">
        <f>IF(C16="",0,所属データ!$A$15)</f>
        <v>0</v>
      </c>
      <c r="M16" s="32"/>
    </row>
    <row r="17" spans="1:13" ht="14.25" customHeight="1" x14ac:dyDescent="0.2">
      <c r="A17" s="64">
        <v>12</v>
      </c>
      <c r="B17" s="25"/>
      <c r="C17" s="50"/>
      <c r="D17" s="50"/>
      <c r="E17" s="106" t="str">
        <f t="shared" si="0"/>
        <v/>
      </c>
      <c r="F17" s="51"/>
      <c r="G17" s="28"/>
      <c r="H17" s="93"/>
      <c r="I17" s="28"/>
      <c r="J17" s="93"/>
      <c r="K17" s="14">
        <f>IF(C17="",0,所属データ!$A$15)</f>
        <v>0</v>
      </c>
      <c r="M17" s="32"/>
    </row>
    <row r="18" spans="1:13" ht="14.25" customHeight="1" x14ac:dyDescent="0.2">
      <c r="A18" s="64">
        <v>13</v>
      </c>
      <c r="B18" s="25"/>
      <c r="C18" s="50"/>
      <c r="D18" s="50"/>
      <c r="E18" s="106" t="str">
        <f t="shared" si="0"/>
        <v/>
      </c>
      <c r="F18" s="51"/>
      <c r="G18" s="28"/>
      <c r="H18" s="93"/>
      <c r="I18" s="28"/>
      <c r="J18" s="93"/>
      <c r="K18" s="14">
        <f>IF(C18="",0,所属データ!$A$15)</f>
        <v>0</v>
      </c>
      <c r="M18" s="32"/>
    </row>
    <row r="19" spans="1:13" ht="14.25" customHeight="1" x14ac:dyDescent="0.2">
      <c r="A19" s="64">
        <v>14</v>
      </c>
      <c r="B19" s="25"/>
      <c r="C19" s="50"/>
      <c r="D19" s="50"/>
      <c r="E19" s="106" t="str">
        <f t="shared" si="0"/>
        <v/>
      </c>
      <c r="F19" s="51"/>
      <c r="G19" s="28"/>
      <c r="H19" s="93"/>
      <c r="I19" s="28"/>
      <c r="J19" s="93"/>
      <c r="K19" s="14">
        <f>IF(C19="",0,所属データ!$A$15)</f>
        <v>0</v>
      </c>
      <c r="M19" s="32"/>
    </row>
    <row r="20" spans="1:13" ht="14.25" customHeight="1" thickBot="1" x14ac:dyDescent="0.25">
      <c r="A20" s="65">
        <v>15</v>
      </c>
      <c r="B20" s="33"/>
      <c r="C20" s="52"/>
      <c r="D20" s="52"/>
      <c r="E20" s="107" t="str">
        <f t="shared" si="0"/>
        <v/>
      </c>
      <c r="F20" s="53"/>
      <c r="G20" s="29"/>
      <c r="H20" s="94"/>
      <c r="I20" s="29"/>
      <c r="J20" s="94"/>
      <c r="K20" s="14">
        <f>IF(C20="",0,所属データ!$A$15)</f>
        <v>0</v>
      </c>
      <c r="M20" s="32"/>
    </row>
    <row r="21" spans="1:13" ht="14.25" customHeight="1" x14ac:dyDescent="0.2">
      <c r="A21" s="63">
        <v>16</v>
      </c>
      <c r="B21" s="25"/>
      <c r="C21" s="50"/>
      <c r="D21" s="50"/>
      <c r="E21" s="106" t="str">
        <f t="shared" si="0"/>
        <v/>
      </c>
      <c r="F21" s="51"/>
      <c r="G21" s="28"/>
      <c r="H21" s="93"/>
      <c r="I21" s="28"/>
      <c r="J21" s="93"/>
      <c r="K21" s="14">
        <f>IF(C21="",0,所属データ!$A$15)</f>
        <v>0</v>
      </c>
      <c r="M21" s="32"/>
    </row>
    <row r="22" spans="1:13" ht="14.25" customHeight="1" x14ac:dyDescent="0.2">
      <c r="A22" s="64">
        <v>17</v>
      </c>
      <c r="B22" s="25"/>
      <c r="C22" s="50"/>
      <c r="D22" s="50"/>
      <c r="E22" s="106" t="str">
        <f t="shared" si="0"/>
        <v/>
      </c>
      <c r="F22" s="51"/>
      <c r="G22" s="28"/>
      <c r="H22" s="93"/>
      <c r="I22" s="28"/>
      <c r="J22" s="93"/>
      <c r="K22" s="14">
        <f>IF(C22="",0,所属データ!$A$15)</f>
        <v>0</v>
      </c>
      <c r="M22" s="32"/>
    </row>
    <row r="23" spans="1:13" ht="14.25" customHeight="1" x14ac:dyDescent="0.2">
      <c r="A23" s="64">
        <v>18</v>
      </c>
      <c r="B23" s="25"/>
      <c r="C23" s="50"/>
      <c r="D23" s="50"/>
      <c r="E23" s="106" t="str">
        <f t="shared" si="0"/>
        <v/>
      </c>
      <c r="F23" s="51"/>
      <c r="G23" s="28"/>
      <c r="H23" s="93"/>
      <c r="I23" s="28"/>
      <c r="J23" s="93"/>
      <c r="K23" s="14">
        <f>IF(C23="",0,所属データ!$A$15)</f>
        <v>0</v>
      </c>
      <c r="M23" s="32"/>
    </row>
    <row r="24" spans="1:13" ht="14.25" customHeight="1" x14ac:dyDescent="0.2">
      <c r="A24" s="64">
        <v>19</v>
      </c>
      <c r="B24" s="25"/>
      <c r="C24" s="50"/>
      <c r="D24" s="50"/>
      <c r="E24" s="106" t="str">
        <f t="shared" si="0"/>
        <v/>
      </c>
      <c r="F24" s="51"/>
      <c r="G24" s="28"/>
      <c r="H24" s="93"/>
      <c r="I24" s="28"/>
      <c r="J24" s="93"/>
      <c r="K24" s="14">
        <f>IF(C24="",0,所属データ!$A$15)</f>
        <v>0</v>
      </c>
      <c r="M24" s="32"/>
    </row>
    <row r="25" spans="1:13" ht="14.25" customHeight="1" thickBot="1" x14ac:dyDescent="0.25">
      <c r="A25" s="65">
        <v>20</v>
      </c>
      <c r="B25" s="33"/>
      <c r="C25" s="52"/>
      <c r="D25" s="52"/>
      <c r="E25" s="107" t="str">
        <f t="shared" si="0"/>
        <v/>
      </c>
      <c r="F25" s="53"/>
      <c r="G25" s="29"/>
      <c r="H25" s="94"/>
      <c r="I25" s="29"/>
      <c r="J25" s="94"/>
      <c r="K25" s="14">
        <f>IF(C25="",0,所属データ!$A$15)</f>
        <v>0</v>
      </c>
      <c r="M25" s="32"/>
    </row>
    <row r="26" spans="1:13" ht="14.25" customHeight="1" x14ac:dyDescent="0.2">
      <c r="A26" s="63">
        <v>21</v>
      </c>
      <c r="B26" s="25"/>
      <c r="C26" s="50"/>
      <c r="D26" s="50"/>
      <c r="E26" s="106" t="str">
        <f t="shared" si="0"/>
        <v/>
      </c>
      <c r="F26" s="51"/>
      <c r="G26" s="28"/>
      <c r="H26" s="93"/>
      <c r="I26" s="28"/>
      <c r="J26" s="93"/>
      <c r="K26" s="14">
        <f>IF(C26="",0,所属データ!$A$15)</f>
        <v>0</v>
      </c>
      <c r="M26" s="32"/>
    </row>
    <row r="27" spans="1:13" ht="14.25" customHeight="1" x14ac:dyDescent="0.2">
      <c r="A27" s="64">
        <v>22</v>
      </c>
      <c r="B27" s="25"/>
      <c r="C27" s="50"/>
      <c r="D27" s="50"/>
      <c r="E27" s="106" t="str">
        <f t="shared" si="0"/>
        <v/>
      </c>
      <c r="F27" s="51"/>
      <c r="G27" s="28"/>
      <c r="H27" s="93"/>
      <c r="I27" s="28"/>
      <c r="J27" s="93"/>
      <c r="K27" s="14">
        <f>IF(C27="",0,所属データ!$A$15)</f>
        <v>0</v>
      </c>
      <c r="M27" s="32"/>
    </row>
    <row r="28" spans="1:13" ht="14.25" customHeight="1" x14ac:dyDescent="0.2">
      <c r="A28" s="64">
        <v>23</v>
      </c>
      <c r="B28" s="25"/>
      <c r="C28" s="50"/>
      <c r="D28" s="50"/>
      <c r="E28" s="106" t="str">
        <f t="shared" si="0"/>
        <v/>
      </c>
      <c r="F28" s="51"/>
      <c r="G28" s="28"/>
      <c r="H28" s="93"/>
      <c r="I28" s="28"/>
      <c r="J28" s="93"/>
      <c r="K28" s="14">
        <f>IF(C28="",0,所属データ!$A$15)</f>
        <v>0</v>
      </c>
      <c r="M28" s="32"/>
    </row>
    <row r="29" spans="1:13" ht="14.25" customHeight="1" x14ac:dyDescent="0.2">
      <c r="A29" s="64">
        <v>24</v>
      </c>
      <c r="B29" s="25"/>
      <c r="C29" s="50"/>
      <c r="D29" s="50"/>
      <c r="E29" s="106" t="str">
        <f t="shared" si="0"/>
        <v/>
      </c>
      <c r="F29" s="51"/>
      <c r="G29" s="28"/>
      <c r="H29" s="93"/>
      <c r="I29" s="28"/>
      <c r="J29" s="93"/>
      <c r="K29" s="14">
        <f>IF(C29="",0,所属データ!$A$15)</f>
        <v>0</v>
      </c>
      <c r="M29" s="32"/>
    </row>
    <row r="30" spans="1:13" ht="14.25" customHeight="1" thickBot="1" x14ac:dyDescent="0.25">
      <c r="A30" s="65">
        <v>25</v>
      </c>
      <c r="B30" s="33"/>
      <c r="C30" s="52"/>
      <c r="D30" s="52"/>
      <c r="E30" s="107" t="str">
        <f t="shared" si="0"/>
        <v/>
      </c>
      <c r="F30" s="53"/>
      <c r="G30" s="29"/>
      <c r="H30" s="94"/>
      <c r="I30" s="29"/>
      <c r="J30" s="94"/>
      <c r="K30" s="14">
        <f>IF(C30="",0,所属データ!$A$15)</f>
        <v>0</v>
      </c>
      <c r="M30" s="32"/>
    </row>
    <row r="31" spans="1:13" ht="14.25" customHeight="1" x14ac:dyDescent="0.2">
      <c r="A31" s="63">
        <v>26</v>
      </c>
      <c r="B31" s="25"/>
      <c r="C31" s="50"/>
      <c r="D31" s="50"/>
      <c r="E31" s="106" t="str">
        <f t="shared" si="0"/>
        <v/>
      </c>
      <c r="F31" s="51"/>
      <c r="G31" s="28"/>
      <c r="H31" s="93"/>
      <c r="I31" s="28"/>
      <c r="J31" s="93"/>
      <c r="K31" s="14">
        <f>IF(C31="",0,所属データ!$A$15)</f>
        <v>0</v>
      </c>
      <c r="M31" s="32"/>
    </row>
    <row r="32" spans="1:13" ht="14.25" customHeight="1" x14ac:dyDescent="0.2">
      <c r="A32" s="64">
        <v>27</v>
      </c>
      <c r="B32" s="25"/>
      <c r="C32" s="50"/>
      <c r="D32" s="50"/>
      <c r="E32" s="106" t="str">
        <f t="shared" si="0"/>
        <v/>
      </c>
      <c r="F32" s="51"/>
      <c r="G32" s="28"/>
      <c r="H32" s="93"/>
      <c r="I32" s="28"/>
      <c r="J32" s="93"/>
      <c r="K32" s="14">
        <f>IF(C32="",0,所属データ!$A$15)</f>
        <v>0</v>
      </c>
      <c r="M32" s="32"/>
    </row>
    <row r="33" spans="1:13" ht="14.25" customHeight="1" x14ac:dyDescent="0.2">
      <c r="A33" s="64">
        <v>28</v>
      </c>
      <c r="B33" s="25"/>
      <c r="C33" s="50"/>
      <c r="D33" s="50"/>
      <c r="E33" s="106" t="str">
        <f t="shared" si="0"/>
        <v/>
      </c>
      <c r="F33" s="51"/>
      <c r="G33" s="28"/>
      <c r="H33" s="93"/>
      <c r="I33" s="28"/>
      <c r="J33" s="93"/>
      <c r="K33" s="14">
        <f>IF(C33="",0,所属データ!$A$15)</f>
        <v>0</v>
      </c>
      <c r="M33" s="32"/>
    </row>
    <row r="34" spans="1:13" ht="14.25" customHeight="1" x14ac:dyDescent="0.2">
      <c r="A34" s="64">
        <v>29</v>
      </c>
      <c r="B34" s="25"/>
      <c r="C34" s="50"/>
      <c r="D34" s="50"/>
      <c r="E34" s="106" t="str">
        <f t="shared" si="0"/>
        <v/>
      </c>
      <c r="F34" s="51"/>
      <c r="G34" s="28"/>
      <c r="H34" s="93"/>
      <c r="I34" s="28"/>
      <c r="J34" s="93"/>
      <c r="K34" s="14">
        <f>IF(C34="",0,所属データ!$A$15)</f>
        <v>0</v>
      </c>
      <c r="M34" s="32"/>
    </row>
    <row r="35" spans="1:13" ht="14.25" customHeight="1" thickBot="1" x14ac:dyDescent="0.25">
      <c r="A35" s="65">
        <v>30</v>
      </c>
      <c r="B35" s="33"/>
      <c r="C35" s="52"/>
      <c r="D35" s="52"/>
      <c r="E35" s="107" t="str">
        <f t="shared" si="0"/>
        <v/>
      </c>
      <c r="F35" s="53"/>
      <c r="G35" s="29"/>
      <c r="H35" s="94"/>
      <c r="I35" s="29"/>
      <c r="J35" s="94"/>
      <c r="K35" s="14">
        <f>IF(C35="",0,所属データ!$A$15)</f>
        <v>0</v>
      </c>
      <c r="M35" s="32"/>
    </row>
    <row r="36" spans="1:13" ht="14.25" customHeight="1" x14ac:dyDescent="0.2">
      <c r="A36" s="63">
        <v>31</v>
      </c>
      <c r="B36" s="25"/>
      <c r="C36" s="50"/>
      <c r="D36" s="50"/>
      <c r="E36" s="106" t="str">
        <f t="shared" si="0"/>
        <v/>
      </c>
      <c r="F36" s="51"/>
      <c r="G36" s="28"/>
      <c r="H36" s="93"/>
      <c r="I36" s="28"/>
      <c r="J36" s="93"/>
      <c r="K36" s="14">
        <f>IF(C36="",0,所属データ!$A$15)</f>
        <v>0</v>
      </c>
      <c r="M36" s="32"/>
    </row>
    <row r="37" spans="1:13" ht="14.25" customHeight="1" x14ac:dyDescent="0.2">
      <c r="A37" s="64">
        <v>32</v>
      </c>
      <c r="B37" s="25"/>
      <c r="C37" s="50"/>
      <c r="D37" s="50"/>
      <c r="E37" s="106" t="str">
        <f t="shared" si="0"/>
        <v/>
      </c>
      <c r="F37" s="51"/>
      <c r="G37" s="28"/>
      <c r="H37" s="93"/>
      <c r="I37" s="28"/>
      <c r="J37" s="93"/>
      <c r="K37" s="14">
        <f>IF(C37="",0,所属データ!$A$15)</f>
        <v>0</v>
      </c>
      <c r="M37" s="32"/>
    </row>
    <row r="38" spans="1:13" ht="14.25" customHeight="1" x14ac:dyDescent="0.2">
      <c r="A38" s="64">
        <v>33</v>
      </c>
      <c r="B38" s="25"/>
      <c r="C38" s="50"/>
      <c r="D38" s="50"/>
      <c r="E38" s="106" t="str">
        <f t="shared" si="0"/>
        <v/>
      </c>
      <c r="F38" s="51"/>
      <c r="G38" s="28"/>
      <c r="H38" s="93"/>
      <c r="I38" s="28"/>
      <c r="J38" s="93"/>
      <c r="K38" s="14">
        <f>IF(C38="",0,所属データ!$A$15)</f>
        <v>0</v>
      </c>
      <c r="M38" s="32"/>
    </row>
    <row r="39" spans="1:13" ht="14.25" customHeight="1" x14ac:dyDescent="0.2">
      <c r="A39" s="64">
        <v>34</v>
      </c>
      <c r="B39" s="25"/>
      <c r="C39" s="50"/>
      <c r="D39" s="50"/>
      <c r="E39" s="106" t="str">
        <f t="shared" si="0"/>
        <v/>
      </c>
      <c r="F39" s="51"/>
      <c r="G39" s="28"/>
      <c r="H39" s="93"/>
      <c r="I39" s="28"/>
      <c r="J39" s="93"/>
      <c r="K39" s="14">
        <f>IF(C39="",0,所属データ!$A$15)</f>
        <v>0</v>
      </c>
      <c r="M39" s="32"/>
    </row>
    <row r="40" spans="1:13" ht="14.25" customHeight="1" thickBot="1" x14ac:dyDescent="0.25">
      <c r="A40" s="65">
        <v>35</v>
      </c>
      <c r="B40" s="33"/>
      <c r="C40" s="52"/>
      <c r="D40" s="52"/>
      <c r="E40" s="107" t="str">
        <f t="shared" si="0"/>
        <v/>
      </c>
      <c r="F40" s="53"/>
      <c r="G40" s="29"/>
      <c r="H40" s="94"/>
      <c r="I40" s="29"/>
      <c r="J40" s="94"/>
      <c r="K40" s="14">
        <f>IF(C40="",0,所属データ!$A$15)</f>
        <v>0</v>
      </c>
      <c r="M40" s="32"/>
    </row>
    <row r="41" spans="1:13" ht="14.25" customHeight="1" x14ac:dyDescent="0.2">
      <c r="A41" s="63">
        <v>36</v>
      </c>
      <c r="B41" s="25"/>
      <c r="C41" s="50"/>
      <c r="D41" s="50"/>
      <c r="E41" s="106" t="str">
        <f t="shared" si="0"/>
        <v/>
      </c>
      <c r="F41" s="51"/>
      <c r="G41" s="28"/>
      <c r="H41" s="93"/>
      <c r="I41" s="28"/>
      <c r="J41" s="93"/>
      <c r="K41" s="14">
        <f>IF(C41="",0,所属データ!$A$15)</f>
        <v>0</v>
      </c>
      <c r="M41" s="32"/>
    </row>
    <row r="42" spans="1:13" ht="14.25" customHeight="1" x14ac:dyDescent="0.2">
      <c r="A42" s="64">
        <v>37</v>
      </c>
      <c r="B42" s="25"/>
      <c r="C42" s="50"/>
      <c r="D42" s="50"/>
      <c r="E42" s="106" t="str">
        <f t="shared" si="0"/>
        <v/>
      </c>
      <c r="F42" s="51"/>
      <c r="G42" s="28"/>
      <c r="H42" s="93"/>
      <c r="I42" s="28"/>
      <c r="J42" s="93"/>
      <c r="K42" s="14">
        <f>IF(C42="",0,所属データ!$A$15)</f>
        <v>0</v>
      </c>
      <c r="M42" s="32"/>
    </row>
    <row r="43" spans="1:13" ht="14.25" customHeight="1" x14ac:dyDescent="0.2">
      <c r="A43" s="64">
        <v>38</v>
      </c>
      <c r="B43" s="25"/>
      <c r="C43" s="50"/>
      <c r="D43" s="50"/>
      <c r="E43" s="106" t="str">
        <f t="shared" si="0"/>
        <v/>
      </c>
      <c r="F43" s="51"/>
      <c r="G43" s="28"/>
      <c r="H43" s="93"/>
      <c r="I43" s="28"/>
      <c r="J43" s="93"/>
      <c r="K43" s="14">
        <f>IF(C43="",0,所属データ!$A$15)</f>
        <v>0</v>
      </c>
      <c r="M43" s="32"/>
    </row>
    <row r="44" spans="1:13" ht="14.25" customHeight="1" x14ac:dyDescent="0.2">
      <c r="A44" s="64">
        <v>39</v>
      </c>
      <c r="B44" s="25"/>
      <c r="C44" s="50"/>
      <c r="D44" s="50"/>
      <c r="E44" s="106" t="str">
        <f t="shared" si="0"/>
        <v/>
      </c>
      <c r="F44" s="51"/>
      <c r="G44" s="28"/>
      <c r="H44" s="93"/>
      <c r="I44" s="28"/>
      <c r="J44" s="93"/>
      <c r="K44" s="14">
        <f>IF(C44="",0,所属データ!$A$15)</f>
        <v>0</v>
      </c>
      <c r="M44" s="32"/>
    </row>
    <row r="45" spans="1:13" ht="14.25" customHeight="1" thickBot="1" x14ac:dyDescent="0.25">
      <c r="A45" s="65">
        <v>40</v>
      </c>
      <c r="B45" s="33"/>
      <c r="C45" s="52"/>
      <c r="D45" s="52"/>
      <c r="E45" s="107" t="str">
        <f t="shared" si="0"/>
        <v/>
      </c>
      <c r="F45" s="53"/>
      <c r="G45" s="29"/>
      <c r="H45" s="94"/>
      <c r="I45" s="29"/>
      <c r="J45" s="94"/>
      <c r="K45" s="14">
        <f>IF(C45="",0,所属データ!$A$15)</f>
        <v>0</v>
      </c>
      <c r="M45" s="32"/>
    </row>
    <row r="46" spans="1:13" ht="14.25" customHeight="1" x14ac:dyDescent="0.2">
      <c r="A46" s="63">
        <v>41</v>
      </c>
      <c r="B46" s="25"/>
      <c r="C46" s="50"/>
      <c r="D46" s="50"/>
      <c r="E46" s="106" t="str">
        <f t="shared" si="0"/>
        <v/>
      </c>
      <c r="F46" s="51"/>
      <c r="G46" s="28"/>
      <c r="H46" s="93"/>
      <c r="I46" s="28"/>
      <c r="J46" s="93"/>
      <c r="K46" s="14">
        <f>IF(C46="",0,所属データ!$A$15)</f>
        <v>0</v>
      </c>
      <c r="M46" s="32"/>
    </row>
    <row r="47" spans="1:13" ht="14.25" customHeight="1" x14ac:dyDescent="0.2">
      <c r="A47" s="64">
        <v>42</v>
      </c>
      <c r="B47" s="25"/>
      <c r="C47" s="50"/>
      <c r="D47" s="50"/>
      <c r="E47" s="106" t="str">
        <f t="shared" si="0"/>
        <v/>
      </c>
      <c r="F47" s="51"/>
      <c r="G47" s="28"/>
      <c r="H47" s="93"/>
      <c r="I47" s="28"/>
      <c r="J47" s="93"/>
      <c r="K47" s="14">
        <f>IF(C47="",0,所属データ!$A$15)</f>
        <v>0</v>
      </c>
      <c r="M47" s="32"/>
    </row>
    <row r="48" spans="1:13" ht="14.25" customHeight="1" x14ac:dyDescent="0.2">
      <c r="A48" s="64">
        <v>43</v>
      </c>
      <c r="B48" s="25"/>
      <c r="C48" s="50"/>
      <c r="D48" s="50"/>
      <c r="E48" s="106" t="str">
        <f t="shared" si="0"/>
        <v/>
      </c>
      <c r="F48" s="51"/>
      <c r="G48" s="28"/>
      <c r="H48" s="93"/>
      <c r="I48" s="28"/>
      <c r="J48" s="93"/>
      <c r="K48" s="14">
        <f>IF(C48="",0,所属データ!$A$15)</f>
        <v>0</v>
      </c>
      <c r="M48" s="32"/>
    </row>
    <row r="49" spans="1:13" ht="14.25" customHeight="1" x14ac:dyDescent="0.2">
      <c r="A49" s="64">
        <v>44</v>
      </c>
      <c r="B49" s="25"/>
      <c r="C49" s="50"/>
      <c r="D49" s="50"/>
      <c r="E49" s="106" t="str">
        <f t="shared" si="0"/>
        <v/>
      </c>
      <c r="F49" s="51"/>
      <c r="G49" s="28"/>
      <c r="H49" s="93"/>
      <c r="I49" s="28"/>
      <c r="J49" s="93"/>
      <c r="K49" s="14">
        <f>IF(C49="",0,所属データ!$A$15)</f>
        <v>0</v>
      </c>
      <c r="M49" s="32"/>
    </row>
    <row r="50" spans="1:13" ht="14.25" customHeight="1" thickBot="1" x14ac:dyDescent="0.25">
      <c r="A50" s="65">
        <v>45</v>
      </c>
      <c r="B50" s="33"/>
      <c r="C50" s="52"/>
      <c r="D50" s="52"/>
      <c r="E50" s="107" t="str">
        <f t="shared" si="0"/>
        <v/>
      </c>
      <c r="F50" s="53"/>
      <c r="G50" s="29"/>
      <c r="H50" s="94"/>
      <c r="I50" s="29"/>
      <c r="J50" s="94"/>
      <c r="K50" s="14">
        <f>IF(C50="",0,所属データ!$A$15)</f>
        <v>0</v>
      </c>
      <c r="M50" s="32"/>
    </row>
    <row r="52" spans="1:13" ht="20.25" customHeight="1" x14ac:dyDescent="0.2"/>
    <row r="53" spans="1:13" hidden="1" x14ac:dyDescent="0.2">
      <c r="B53" s="14" t="s">
        <v>14</v>
      </c>
      <c r="E53" t="s">
        <v>31</v>
      </c>
    </row>
    <row r="54" spans="1:13" hidden="1" x14ac:dyDescent="0.2">
      <c r="B54" s="14" t="s">
        <v>13</v>
      </c>
      <c r="E54" t="s">
        <v>32</v>
      </c>
      <c r="F54" s="24"/>
    </row>
    <row r="55" spans="1:13" hidden="1" x14ac:dyDescent="0.2">
      <c r="B55" s="14" t="s">
        <v>94</v>
      </c>
      <c r="D55" s="16"/>
      <c r="E55" t="s">
        <v>33</v>
      </c>
    </row>
    <row r="56" spans="1:13" hidden="1" x14ac:dyDescent="0.2">
      <c r="B56" s="14" t="s">
        <v>95</v>
      </c>
      <c r="D56" s="16"/>
      <c r="E56" t="s">
        <v>34</v>
      </c>
    </row>
    <row r="57" spans="1:13" hidden="1" x14ac:dyDescent="0.2">
      <c r="B57" s="14" t="s">
        <v>96</v>
      </c>
      <c r="D57" s="16"/>
      <c r="E57" t="s">
        <v>35</v>
      </c>
    </row>
    <row r="58" spans="1:13" hidden="1" x14ac:dyDescent="0.2">
      <c r="B58" s="14" t="s">
        <v>101</v>
      </c>
      <c r="D58" s="16"/>
      <c r="E58" t="s">
        <v>36</v>
      </c>
    </row>
    <row r="59" spans="1:13" hidden="1" x14ac:dyDescent="0.2">
      <c r="D59" s="16"/>
      <c r="E59" t="s">
        <v>37</v>
      </c>
    </row>
    <row r="60" spans="1:13" hidden="1" x14ac:dyDescent="0.2">
      <c r="D60" s="16"/>
      <c r="E60" t="s">
        <v>38</v>
      </c>
    </row>
    <row r="61" spans="1:13" hidden="1" x14ac:dyDescent="0.2">
      <c r="D61" s="16"/>
      <c r="E61" t="s">
        <v>39</v>
      </c>
    </row>
    <row r="62" spans="1:13" hidden="1" x14ac:dyDescent="0.2">
      <c r="D62" s="16"/>
      <c r="E62" t="s">
        <v>40</v>
      </c>
    </row>
    <row r="63" spans="1:13" hidden="1" x14ac:dyDescent="0.2">
      <c r="D63" s="16"/>
      <c r="E63" t="s">
        <v>41</v>
      </c>
    </row>
    <row r="64" spans="1:13" hidden="1" x14ac:dyDescent="0.2">
      <c r="C64" s="16"/>
      <c r="D64" s="16"/>
      <c r="E64" t="s">
        <v>42</v>
      </c>
    </row>
    <row r="65" spans="5:5" hidden="1" x14ac:dyDescent="0.2">
      <c r="E65" t="s">
        <v>43</v>
      </c>
    </row>
    <row r="66" spans="5:5" hidden="1" x14ac:dyDescent="0.2">
      <c r="E66" t="s">
        <v>44</v>
      </c>
    </row>
    <row r="67" spans="5:5" hidden="1" x14ac:dyDescent="0.2">
      <c r="E67" t="s">
        <v>45</v>
      </c>
    </row>
    <row r="68" spans="5:5" hidden="1" x14ac:dyDescent="0.2">
      <c r="E68" t="s">
        <v>46</v>
      </c>
    </row>
    <row r="69" spans="5:5" hidden="1" x14ac:dyDescent="0.2">
      <c r="E69" t="s">
        <v>47</v>
      </c>
    </row>
    <row r="70" spans="5:5" hidden="1" x14ac:dyDescent="0.2">
      <c r="E70" t="s">
        <v>48</v>
      </c>
    </row>
    <row r="71" spans="5:5" hidden="1" x14ac:dyDescent="0.2">
      <c r="E71" t="s">
        <v>49</v>
      </c>
    </row>
    <row r="72" spans="5:5" hidden="1" x14ac:dyDescent="0.2">
      <c r="E72" t="s">
        <v>50</v>
      </c>
    </row>
    <row r="73" spans="5:5" hidden="1" x14ac:dyDescent="0.2">
      <c r="E73" t="s">
        <v>51</v>
      </c>
    </row>
    <row r="74" spans="5:5" hidden="1" x14ac:dyDescent="0.2">
      <c r="E74" t="s">
        <v>52</v>
      </c>
    </row>
    <row r="75" spans="5:5" hidden="1" x14ac:dyDescent="0.2">
      <c r="E75" t="s">
        <v>53</v>
      </c>
    </row>
    <row r="76" spans="5:5" hidden="1" x14ac:dyDescent="0.2">
      <c r="E76" t="s">
        <v>54</v>
      </c>
    </row>
    <row r="77" spans="5:5" hidden="1" x14ac:dyDescent="0.2">
      <c r="E77" t="s">
        <v>55</v>
      </c>
    </row>
    <row r="78" spans="5:5" hidden="1" x14ac:dyDescent="0.2">
      <c r="E78" t="s">
        <v>56</v>
      </c>
    </row>
    <row r="79" spans="5:5" hidden="1" x14ac:dyDescent="0.2">
      <c r="E79" t="s">
        <v>57</v>
      </c>
    </row>
    <row r="80" spans="5:5" hidden="1" x14ac:dyDescent="0.2">
      <c r="E80" t="s">
        <v>58</v>
      </c>
    </row>
    <row r="81" spans="5:5" hidden="1" x14ac:dyDescent="0.2">
      <c r="E81" t="s">
        <v>59</v>
      </c>
    </row>
    <row r="82" spans="5:5" hidden="1" x14ac:dyDescent="0.2">
      <c r="E82" t="s">
        <v>60</v>
      </c>
    </row>
    <row r="83" spans="5:5" hidden="1" x14ac:dyDescent="0.2">
      <c r="E83" t="s">
        <v>61</v>
      </c>
    </row>
    <row r="84" spans="5:5" hidden="1" x14ac:dyDescent="0.2">
      <c r="E84" t="s">
        <v>62</v>
      </c>
    </row>
    <row r="85" spans="5:5" hidden="1" x14ac:dyDescent="0.2">
      <c r="E85" t="s">
        <v>63</v>
      </c>
    </row>
    <row r="86" spans="5:5" hidden="1" x14ac:dyDescent="0.2">
      <c r="E86" t="s">
        <v>64</v>
      </c>
    </row>
    <row r="87" spans="5:5" hidden="1" x14ac:dyDescent="0.2">
      <c r="E87" t="s">
        <v>65</v>
      </c>
    </row>
    <row r="88" spans="5:5" hidden="1" x14ac:dyDescent="0.2">
      <c r="E88" t="s">
        <v>66</v>
      </c>
    </row>
    <row r="89" spans="5:5" hidden="1" x14ac:dyDescent="0.2">
      <c r="E89" t="s">
        <v>67</v>
      </c>
    </row>
    <row r="90" spans="5:5" hidden="1" x14ac:dyDescent="0.2">
      <c r="E90" t="s">
        <v>68</v>
      </c>
    </row>
    <row r="91" spans="5:5" hidden="1" x14ac:dyDescent="0.2">
      <c r="E91" t="s">
        <v>69</v>
      </c>
    </row>
    <row r="92" spans="5:5" hidden="1" x14ac:dyDescent="0.2">
      <c r="E92" t="s">
        <v>70</v>
      </c>
    </row>
    <row r="93" spans="5:5" hidden="1" x14ac:dyDescent="0.2">
      <c r="E93" t="s">
        <v>71</v>
      </c>
    </row>
    <row r="94" spans="5:5" hidden="1" x14ac:dyDescent="0.2">
      <c r="E94" t="s">
        <v>72</v>
      </c>
    </row>
    <row r="95" spans="5:5" hidden="1" x14ac:dyDescent="0.2">
      <c r="E95" t="s">
        <v>73</v>
      </c>
    </row>
    <row r="96" spans="5:5" hidden="1" x14ac:dyDescent="0.2">
      <c r="E96" t="s">
        <v>74</v>
      </c>
    </row>
    <row r="97" spans="5:5" hidden="1" x14ac:dyDescent="0.2">
      <c r="E97" t="s">
        <v>75</v>
      </c>
    </row>
    <row r="98" spans="5:5" hidden="1" x14ac:dyDescent="0.2">
      <c r="E98" t="s">
        <v>76</v>
      </c>
    </row>
    <row r="99" spans="5:5" hidden="1" x14ac:dyDescent="0.2">
      <c r="E99" t="s">
        <v>77</v>
      </c>
    </row>
  </sheetData>
  <sheetProtection selectLockedCells="1"/>
  <mergeCells count="9">
    <mergeCell ref="A1:B2"/>
    <mergeCell ref="A3:C3"/>
    <mergeCell ref="A4:A5"/>
    <mergeCell ref="B4:B5"/>
    <mergeCell ref="I4:J4"/>
    <mergeCell ref="G4:H4"/>
    <mergeCell ref="F4:F5"/>
    <mergeCell ref="C1:D1"/>
    <mergeCell ref="C2:D2"/>
  </mergeCells>
  <phoneticPr fontId="3"/>
  <dataValidations xWindow="507" yWindow="139" count="6">
    <dataValidation type="custom" imeMode="off" allowBlank="1" showInputMessage="1" showErrorMessage="1" error="学校割当番号の範囲内を使用してください。番号が足りない場合は空白にしてください。追加登録番号については登録担当者まで連絡してください。" sqref="B6:B50">
      <formula1>OR(AND($B$52&lt;=B6,B6&lt;=$C$52),AND($D$52&lt;=B6,B6&lt;=$E$52),AND($F$52&lt;=B6,B6&lt;=$G$52))</formula1>
    </dataValidation>
    <dataValidation type="whole" imeMode="off" allowBlank="1" showErrorMessage="1" error="エントリー種目の最高記録についてﾄﾗｯｸ種目は1/100秒、ﾌｨｰﾙﾄﾞは1cm単位まで入力します。単位等は入力せず、数字のみを入力してください。混成競技は記録入力の必要はありません。（例：「２分１６秒３」　の場合　21630 　と入力）_x000a_" prompt="1/100秒・１cmまで入力_x000a_例）1分56秒2→15620" sqref="H6 J6">
      <formula1>15000</formula1>
      <formula2>600000</formula2>
    </dataValidation>
    <dataValidation type="whole" imeMode="off" allowBlank="1" showErrorMessage="1" error="エントリー種目の最高記録についてﾄﾗｯｸ種目は1/100秒、ﾌｨｰﾙﾄﾞは1cm単位まで入力します。単位等は入力せず、数字のみを入力してください。混成競技は記録入力の必要はありません。（例：「２分１６秒３」　の場合　21630 　と入力）_x000a_" sqref="H7:H50 J7:J50">
      <formula1>15000</formula1>
      <formula2>600000</formula2>
    </dataValidation>
    <dataValidation imeMode="off" allowBlank="1" showInputMessage="1" showErrorMessage="1" sqref="F6:F50"/>
    <dataValidation imeMode="on" allowBlank="1" showInputMessage="1" showErrorMessage="1" sqref="C6:D50"/>
    <dataValidation type="list" allowBlank="1" showInputMessage="1" showErrorMessage="1" prompt="▼ボタンをクリック_x000a_　リストから選択。" sqref="G6:G50 I6:I50">
      <formula1>$B$55:$B$58</formula1>
    </dataValidation>
  </dataValidations>
  <pageMargins left="0.26" right="0.19" top="0.75" bottom="0.33" header="0.41" footer="0.51200000000000001"/>
  <pageSetup paperSize="9" scale="110" orientation="portrait" horizontalDpi="4294967293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M99"/>
  <sheetViews>
    <sheetView showGridLines="0" zoomScaleNormal="100" workbookViewId="0">
      <selection activeCell="B6" sqref="B6"/>
    </sheetView>
  </sheetViews>
  <sheetFormatPr defaultColWidth="9" defaultRowHeight="13.2" x14ac:dyDescent="0.2"/>
  <cols>
    <col min="1" max="1" width="2.77734375" style="14" customWidth="1"/>
    <col min="2" max="2" width="8" style="14" customWidth="1"/>
    <col min="3" max="3" width="15.88671875" style="14" customWidth="1"/>
    <col min="4" max="4" width="14.88671875" style="14" customWidth="1"/>
    <col min="5" max="5" width="6.88671875" style="14" customWidth="1"/>
    <col min="6" max="6" width="3.33203125" style="14" customWidth="1"/>
    <col min="7" max="7" width="14.33203125" style="14" customWidth="1"/>
    <col min="8" max="8" width="11.21875" style="14" customWidth="1"/>
    <col min="9" max="9" width="14.33203125" style="14" customWidth="1"/>
    <col min="10" max="10" width="11.21875" style="14" customWidth="1"/>
    <col min="11" max="11" width="7.6640625" style="14" hidden="1" customWidth="1"/>
    <col min="12" max="12" width="9" style="14"/>
    <col min="13" max="13" width="10" style="14" customWidth="1"/>
    <col min="14" max="16384" width="9" style="14"/>
  </cols>
  <sheetData>
    <row r="1" spans="1:13" ht="14.25" customHeight="1" x14ac:dyDescent="0.2">
      <c r="A1" s="152" t="s">
        <v>102</v>
      </c>
      <c r="B1" s="153"/>
      <c r="C1" s="145" t="s">
        <v>82</v>
      </c>
      <c r="D1" s="140"/>
      <c r="E1" s="99"/>
      <c r="F1" s="31" t="str">
        <f>"所属長名：  "&amp;所属データ!$C$6&amp;"　　印"</f>
        <v>所属長名：  　　印</v>
      </c>
    </row>
    <row r="2" spans="1:13" ht="14.25" customHeight="1" thickBot="1" x14ac:dyDescent="0.25">
      <c r="A2" s="154"/>
      <c r="B2" s="155"/>
      <c r="C2" s="146" t="str">
        <f>"所属名："&amp;所属データ!$C$3</f>
        <v>所属名：</v>
      </c>
      <c r="D2" s="147"/>
      <c r="E2" s="100"/>
      <c r="F2" s="31" t="str">
        <f>"責任者名："&amp;所属データ!$E$6</f>
        <v>責任者名：</v>
      </c>
    </row>
    <row r="3" spans="1:13" ht="14.25" customHeight="1" thickBot="1" x14ac:dyDescent="0.25">
      <c r="A3" s="156"/>
      <c r="B3" s="156"/>
      <c r="C3" s="156"/>
      <c r="H3" s="71"/>
      <c r="I3" s="71"/>
      <c r="J3" s="71"/>
      <c r="L3" s="17"/>
    </row>
    <row r="4" spans="1:13" ht="12" customHeight="1" x14ac:dyDescent="0.2">
      <c r="A4" s="157" t="s">
        <v>3</v>
      </c>
      <c r="B4" s="148" t="s">
        <v>12</v>
      </c>
      <c r="C4" s="40" t="s">
        <v>5</v>
      </c>
      <c r="D4" s="40" t="s">
        <v>4</v>
      </c>
      <c r="E4" s="60" t="s">
        <v>85</v>
      </c>
      <c r="F4" s="150" t="s">
        <v>9</v>
      </c>
      <c r="G4" s="143" t="s">
        <v>30</v>
      </c>
      <c r="H4" s="144"/>
      <c r="I4" s="143" t="s">
        <v>30</v>
      </c>
      <c r="J4" s="144"/>
      <c r="K4" s="24"/>
      <c r="L4" s="18"/>
    </row>
    <row r="5" spans="1:13" ht="13.5" customHeight="1" thickBot="1" x14ac:dyDescent="0.25">
      <c r="A5" s="158"/>
      <c r="B5" s="149"/>
      <c r="C5" s="41" t="s">
        <v>7</v>
      </c>
      <c r="D5" s="41" t="s">
        <v>7</v>
      </c>
      <c r="E5" s="105" t="s">
        <v>87</v>
      </c>
      <c r="F5" s="151"/>
      <c r="G5" s="42" t="s">
        <v>10</v>
      </c>
      <c r="H5" s="95" t="s">
        <v>11</v>
      </c>
      <c r="I5" s="42" t="s">
        <v>10</v>
      </c>
      <c r="J5" s="95" t="s">
        <v>11</v>
      </c>
      <c r="K5" s="24">
        <f>COUNTA(C6:C50)</f>
        <v>0</v>
      </c>
    </row>
    <row r="6" spans="1:13" ht="14.25" customHeight="1" x14ac:dyDescent="0.2">
      <c r="A6" s="66">
        <v>1</v>
      </c>
      <c r="B6" s="43"/>
      <c r="C6" s="54"/>
      <c r="D6" s="54"/>
      <c r="E6" s="102" t="str">
        <f>IF(C6="","","熊本")</f>
        <v/>
      </c>
      <c r="F6" s="55"/>
      <c r="G6" s="46"/>
      <c r="H6" s="96"/>
      <c r="I6" s="46"/>
      <c r="J6" s="96"/>
      <c r="K6" s="14">
        <f>IF(C6="",0,所属データ!$A$15)</f>
        <v>0</v>
      </c>
      <c r="M6" s="32"/>
    </row>
    <row r="7" spans="1:13" ht="14.25" customHeight="1" x14ac:dyDescent="0.2">
      <c r="A7" s="67">
        <v>2</v>
      </c>
      <c r="B7" s="45"/>
      <c r="C7" s="56"/>
      <c r="D7" s="56"/>
      <c r="E7" s="103" t="str">
        <f t="shared" ref="E7:E50" si="0">IF(C7="","","熊本")</f>
        <v/>
      </c>
      <c r="F7" s="57"/>
      <c r="G7" s="47"/>
      <c r="H7" s="97"/>
      <c r="I7" s="47"/>
      <c r="J7" s="97"/>
      <c r="K7" s="14">
        <f>IF(C7="",0,所属データ!$A$15)</f>
        <v>0</v>
      </c>
    </row>
    <row r="8" spans="1:13" ht="14.25" customHeight="1" x14ac:dyDescent="0.2">
      <c r="A8" s="67">
        <v>3</v>
      </c>
      <c r="B8" s="45"/>
      <c r="C8" s="56"/>
      <c r="D8" s="56"/>
      <c r="E8" s="103" t="str">
        <f t="shared" si="0"/>
        <v/>
      </c>
      <c r="F8" s="57"/>
      <c r="G8" s="47"/>
      <c r="H8" s="97"/>
      <c r="I8" s="47"/>
      <c r="J8" s="97"/>
      <c r="K8" s="14">
        <f>IF(C8="",0,所属データ!$A$15)</f>
        <v>0</v>
      </c>
      <c r="M8" s="32"/>
    </row>
    <row r="9" spans="1:13" ht="14.25" customHeight="1" x14ac:dyDescent="0.2">
      <c r="A9" s="67">
        <v>4</v>
      </c>
      <c r="B9" s="45"/>
      <c r="C9" s="56"/>
      <c r="D9" s="56"/>
      <c r="E9" s="103" t="str">
        <f t="shared" si="0"/>
        <v/>
      </c>
      <c r="F9" s="57"/>
      <c r="G9" s="47"/>
      <c r="H9" s="97"/>
      <c r="I9" s="47"/>
      <c r="J9" s="97"/>
      <c r="K9" s="14">
        <f>IF(C9="",0,所属データ!$A$15)</f>
        <v>0</v>
      </c>
      <c r="M9" s="32"/>
    </row>
    <row r="10" spans="1:13" ht="14.25" customHeight="1" thickBot="1" x14ac:dyDescent="0.25">
      <c r="A10" s="68">
        <v>5</v>
      </c>
      <c r="B10" s="44"/>
      <c r="C10" s="58"/>
      <c r="D10" s="58"/>
      <c r="E10" s="104" t="str">
        <f t="shared" si="0"/>
        <v/>
      </c>
      <c r="F10" s="59"/>
      <c r="G10" s="48"/>
      <c r="H10" s="98"/>
      <c r="I10" s="48"/>
      <c r="J10" s="98"/>
      <c r="K10" s="14">
        <f>IF(C10="",0,所属データ!$A$15)</f>
        <v>0</v>
      </c>
      <c r="M10" s="32"/>
    </row>
    <row r="11" spans="1:13" ht="14.25" customHeight="1" x14ac:dyDescent="0.2">
      <c r="A11" s="66">
        <v>6</v>
      </c>
      <c r="B11" s="43"/>
      <c r="C11" s="54"/>
      <c r="D11" s="54"/>
      <c r="E11" s="102" t="str">
        <f t="shared" si="0"/>
        <v/>
      </c>
      <c r="F11" s="55"/>
      <c r="G11" s="46"/>
      <c r="H11" s="96"/>
      <c r="I11" s="46"/>
      <c r="J11" s="96"/>
      <c r="K11" s="14">
        <f>IF(C11="",0,所属データ!$A$15)</f>
        <v>0</v>
      </c>
      <c r="M11" s="32"/>
    </row>
    <row r="12" spans="1:13" ht="14.25" customHeight="1" x14ac:dyDescent="0.2">
      <c r="A12" s="67">
        <v>7</v>
      </c>
      <c r="B12" s="45"/>
      <c r="C12" s="56"/>
      <c r="D12" s="56"/>
      <c r="E12" s="103" t="str">
        <f t="shared" si="0"/>
        <v/>
      </c>
      <c r="F12" s="57"/>
      <c r="G12" s="47"/>
      <c r="H12" s="97"/>
      <c r="I12" s="47"/>
      <c r="J12" s="97"/>
      <c r="K12" s="14">
        <f>IF(C12="",0,所属データ!$A$15)</f>
        <v>0</v>
      </c>
      <c r="M12" s="32"/>
    </row>
    <row r="13" spans="1:13" ht="14.25" customHeight="1" x14ac:dyDescent="0.2">
      <c r="A13" s="67">
        <v>8</v>
      </c>
      <c r="B13" s="45"/>
      <c r="C13" s="56"/>
      <c r="D13" s="56"/>
      <c r="E13" s="103" t="str">
        <f t="shared" si="0"/>
        <v/>
      </c>
      <c r="F13" s="57"/>
      <c r="G13" s="47"/>
      <c r="H13" s="97"/>
      <c r="I13" s="47"/>
      <c r="J13" s="97"/>
      <c r="K13" s="14">
        <f>IF(C13="",0,所属データ!$A$15)</f>
        <v>0</v>
      </c>
      <c r="M13" s="32"/>
    </row>
    <row r="14" spans="1:13" ht="14.25" customHeight="1" x14ac:dyDescent="0.2">
      <c r="A14" s="67">
        <v>9</v>
      </c>
      <c r="B14" s="45"/>
      <c r="C14" s="56"/>
      <c r="D14" s="56"/>
      <c r="E14" s="103" t="str">
        <f t="shared" si="0"/>
        <v/>
      </c>
      <c r="F14" s="57"/>
      <c r="G14" s="47"/>
      <c r="H14" s="97"/>
      <c r="I14" s="47"/>
      <c r="J14" s="97"/>
      <c r="K14" s="14">
        <f>IF(C14="",0,所属データ!$A$15)</f>
        <v>0</v>
      </c>
      <c r="M14" s="32"/>
    </row>
    <row r="15" spans="1:13" ht="14.25" customHeight="1" thickBot="1" x14ac:dyDescent="0.25">
      <c r="A15" s="68">
        <v>10</v>
      </c>
      <c r="B15" s="44"/>
      <c r="C15" s="58"/>
      <c r="D15" s="58"/>
      <c r="E15" s="104" t="str">
        <f t="shared" si="0"/>
        <v/>
      </c>
      <c r="F15" s="59"/>
      <c r="G15" s="48"/>
      <c r="H15" s="98"/>
      <c r="I15" s="48"/>
      <c r="J15" s="98"/>
      <c r="K15" s="14">
        <f>IF(C15="",0,所属データ!$A$15)</f>
        <v>0</v>
      </c>
      <c r="M15" s="32"/>
    </row>
    <row r="16" spans="1:13" ht="14.25" customHeight="1" x14ac:dyDescent="0.2">
      <c r="A16" s="66">
        <v>11</v>
      </c>
      <c r="B16" s="43"/>
      <c r="C16" s="54"/>
      <c r="D16" s="54"/>
      <c r="E16" s="102" t="str">
        <f t="shared" si="0"/>
        <v/>
      </c>
      <c r="F16" s="55"/>
      <c r="G16" s="46"/>
      <c r="H16" s="96"/>
      <c r="I16" s="46"/>
      <c r="J16" s="96"/>
      <c r="K16" s="14">
        <f>IF(C16="",0,所属データ!$A$15)</f>
        <v>0</v>
      </c>
      <c r="M16" s="32"/>
    </row>
    <row r="17" spans="1:13" ht="14.25" customHeight="1" x14ac:dyDescent="0.2">
      <c r="A17" s="67">
        <v>12</v>
      </c>
      <c r="B17" s="45"/>
      <c r="C17" s="56"/>
      <c r="D17" s="56"/>
      <c r="E17" s="103" t="str">
        <f t="shared" si="0"/>
        <v/>
      </c>
      <c r="F17" s="57"/>
      <c r="G17" s="47"/>
      <c r="H17" s="97"/>
      <c r="I17" s="47"/>
      <c r="J17" s="97"/>
      <c r="K17" s="14">
        <f>IF(C17="",0,所属データ!$A$15)</f>
        <v>0</v>
      </c>
      <c r="M17" s="32"/>
    </row>
    <row r="18" spans="1:13" ht="14.25" customHeight="1" x14ac:dyDescent="0.2">
      <c r="A18" s="67">
        <v>13</v>
      </c>
      <c r="B18" s="45"/>
      <c r="C18" s="56"/>
      <c r="D18" s="56"/>
      <c r="E18" s="103" t="str">
        <f t="shared" si="0"/>
        <v/>
      </c>
      <c r="F18" s="57"/>
      <c r="G18" s="47"/>
      <c r="H18" s="97"/>
      <c r="I18" s="47"/>
      <c r="J18" s="97"/>
      <c r="K18" s="14">
        <f>IF(C18="",0,所属データ!$A$15)</f>
        <v>0</v>
      </c>
      <c r="M18" s="32"/>
    </row>
    <row r="19" spans="1:13" ht="14.25" customHeight="1" x14ac:dyDescent="0.2">
      <c r="A19" s="67">
        <v>14</v>
      </c>
      <c r="B19" s="45"/>
      <c r="C19" s="56"/>
      <c r="D19" s="56"/>
      <c r="E19" s="103" t="str">
        <f t="shared" si="0"/>
        <v/>
      </c>
      <c r="F19" s="57"/>
      <c r="G19" s="47"/>
      <c r="H19" s="97"/>
      <c r="I19" s="47"/>
      <c r="J19" s="97"/>
      <c r="K19" s="14">
        <f>IF(C19="",0,所属データ!$A$15)</f>
        <v>0</v>
      </c>
      <c r="M19" s="32"/>
    </row>
    <row r="20" spans="1:13" ht="14.25" customHeight="1" thickBot="1" x14ac:dyDescent="0.25">
      <c r="A20" s="68">
        <v>15</v>
      </c>
      <c r="B20" s="44"/>
      <c r="C20" s="58"/>
      <c r="D20" s="58"/>
      <c r="E20" s="104" t="str">
        <f t="shared" si="0"/>
        <v/>
      </c>
      <c r="F20" s="59"/>
      <c r="G20" s="48"/>
      <c r="H20" s="98"/>
      <c r="I20" s="48"/>
      <c r="J20" s="98"/>
      <c r="K20" s="14">
        <f>IF(C20="",0,所属データ!$A$15)</f>
        <v>0</v>
      </c>
      <c r="M20" s="32"/>
    </row>
    <row r="21" spans="1:13" ht="14.25" customHeight="1" x14ac:dyDescent="0.2">
      <c r="A21" s="66">
        <v>16</v>
      </c>
      <c r="B21" s="43"/>
      <c r="C21" s="54"/>
      <c r="D21" s="54"/>
      <c r="E21" s="102" t="str">
        <f t="shared" si="0"/>
        <v/>
      </c>
      <c r="F21" s="55"/>
      <c r="G21" s="46"/>
      <c r="H21" s="96"/>
      <c r="I21" s="46"/>
      <c r="J21" s="96"/>
      <c r="K21" s="14">
        <f>IF(C21="",0,所属データ!$A$15)</f>
        <v>0</v>
      </c>
      <c r="M21" s="32"/>
    </row>
    <row r="22" spans="1:13" ht="14.25" customHeight="1" x14ac:dyDescent="0.2">
      <c r="A22" s="67">
        <v>17</v>
      </c>
      <c r="B22" s="45"/>
      <c r="C22" s="56"/>
      <c r="D22" s="56"/>
      <c r="E22" s="103" t="str">
        <f t="shared" si="0"/>
        <v/>
      </c>
      <c r="F22" s="57"/>
      <c r="G22" s="47"/>
      <c r="H22" s="97"/>
      <c r="I22" s="47"/>
      <c r="J22" s="97"/>
      <c r="K22" s="14">
        <f>IF(C22="",0,所属データ!$A$15)</f>
        <v>0</v>
      </c>
      <c r="M22" s="32"/>
    </row>
    <row r="23" spans="1:13" ht="14.25" customHeight="1" x14ac:dyDescent="0.2">
      <c r="A23" s="67">
        <v>18</v>
      </c>
      <c r="B23" s="45"/>
      <c r="C23" s="56"/>
      <c r="D23" s="56"/>
      <c r="E23" s="103" t="str">
        <f t="shared" si="0"/>
        <v/>
      </c>
      <c r="F23" s="57"/>
      <c r="G23" s="47"/>
      <c r="H23" s="97"/>
      <c r="I23" s="47"/>
      <c r="J23" s="97"/>
      <c r="K23" s="14">
        <f>IF(C23="",0,所属データ!$A$15)</f>
        <v>0</v>
      </c>
      <c r="M23" s="32"/>
    </row>
    <row r="24" spans="1:13" ht="14.25" customHeight="1" x14ac:dyDescent="0.2">
      <c r="A24" s="67">
        <v>19</v>
      </c>
      <c r="B24" s="45"/>
      <c r="C24" s="56"/>
      <c r="D24" s="56"/>
      <c r="E24" s="103" t="str">
        <f t="shared" si="0"/>
        <v/>
      </c>
      <c r="F24" s="57"/>
      <c r="G24" s="47"/>
      <c r="H24" s="97"/>
      <c r="I24" s="47"/>
      <c r="J24" s="97"/>
      <c r="K24" s="14">
        <f>IF(C24="",0,所属データ!$A$15)</f>
        <v>0</v>
      </c>
      <c r="M24" s="32"/>
    </row>
    <row r="25" spans="1:13" ht="14.25" customHeight="1" thickBot="1" x14ac:dyDescent="0.25">
      <c r="A25" s="68">
        <v>20</v>
      </c>
      <c r="B25" s="44"/>
      <c r="C25" s="58"/>
      <c r="D25" s="58"/>
      <c r="E25" s="104" t="str">
        <f t="shared" si="0"/>
        <v/>
      </c>
      <c r="F25" s="59"/>
      <c r="G25" s="48"/>
      <c r="H25" s="98"/>
      <c r="I25" s="48"/>
      <c r="J25" s="98"/>
      <c r="K25" s="14">
        <f>IF(C25="",0,所属データ!$A$15)</f>
        <v>0</v>
      </c>
      <c r="M25" s="32"/>
    </row>
    <row r="26" spans="1:13" ht="14.25" customHeight="1" x14ac:dyDescent="0.2">
      <c r="A26" s="66">
        <v>21</v>
      </c>
      <c r="B26" s="43"/>
      <c r="C26" s="54"/>
      <c r="D26" s="54"/>
      <c r="E26" s="102" t="str">
        <f t="shared" si="0"/>
        <v/>
      </c>
      <c r="F26" s="55"/>
      <c r="G26" s="46"/>
      <c r="H26" s="96"/>
      <c r="I26" s="46"/>
      <c r="J26" s="96"/>
      <c r="K26" s="14">
        <f>IF(C26="",0,所属データ!$A$15)</f>
        <v>0</v>
      </c>
      <c r="M26" s="32"/>
    </row>
    <row r="27" spans="1:13" ht="14.25" customHeight="1" x14ac:dyDescent="0.2">
      <c r="A27" s="67">
        <v>22</v>
      </c>
      <c r="B27" s="45"/>
      <c r="C27" s="56"/>
      <c r="D27" s="56"/>
      <c r="E27" s="103" t="str">
        <f t="shared" si="0"/>
        <v/>
      </c>
      <c r="F27" s="57"/>
      <c r="G27" s="47"/>
      <c r="H27" s="97"/>
      <c r="I27" s="47"/>
      <c r="J27" s="97"/>
      <c r="K27" s="14">
        <f>IF(C27="",0,所属データ!$A$15)</f>
        <v>0</v>
      </c>
      <c r="M27" s="32"/>
    </row>
    <row r="28" spans="1:13" ht="14.25" customHeight="1" x14ac:dyDescent="0.2">
      <c r="A28" s="67">
        <v>23</v>
      </c>
      <c r="B28" s="45"/>
      <c r="C28" s="56"/>
      <c r="D28" s="56"/>
      <c r="E28" s="103" t="str">
        <f t="shared" si="0"/>
        <v/>
      </c>
      <c r="F28" s="57"/>
      <c r="G28" s="47"/>
      <c r="H28" s="97"/>
      <c r="I28" s="47"/>
      <c r="J28" s="97"/>
      <c r="K28" s="14">
        <f>IF(C28="",0,所属データ!$A$15)</f>
        <v>0</v>
      </c>
      <c r="M28" s="32"/>
    </row>
    <row r="29" spans="1:13" ht="14.25" customHeight="1" x14ac:dyDescent="0.2">
      <c r="A29" s="67">
        <v>24</v>
      </c>
      <c r="B29" s="45"/>
      <c r="C29" s="56"/>
      <c r="D29" s="56"/>
      <c r="E29" s="103" t="str">
        <f t="shared" si="0"/>
        <v/>
      </c>
      <c r="F29" s="57"/>
      <c r="G29" s="47"/>
      <c r="H29" s="97"/>
      <c r="I29" s="47"/>
      <c r="J29" s="97"/>
      <c r="K29" s="14">
        <f>IF(C29="",0,所属データ!$A$15)</f>
        <v>0</v>
      </c>
      <c r="M29" s="32"/>
    </row>
    <row r="30" spans="1:13" ht="14.25" customHeight="1" thickBot="1" x14ac:dyDescent="0.25">
      <c r="A30" s="68">
        <v>25</v>
      </c>
      <c r="B30" s="44"/>
      <c r="C30" s="58"/>
      <c r="D30" s="58"/>
      <c r="E30" s="104" t="str">
        <f t="shared" si="0"/>
        <v/>
      </c>
      <c r="F30" s="59"/>
      <c r="G30" s="48"/>
      <c r="H30" s="98"/>
      <c r="I30" s="48"/>
      <c r="J30" s="98"/>
      <c r="K30" s="14">
        <f>IF(C30="",0,所属データ!$A$15)</f>
        <v>0</v>
      </c>
      <c r="M30" s="32"/>
    </row>
    <row r="31" spans="1:13" ht="14.25" customHeight="1" x14ac:dyDescent="0.2">
      <c r="A31" s="66">
        <v>26</v>
      </c>
      <c r="B31" s="43"/>
      <c r="C31" s="54"/>
      <c r="D31" s="54"/>
      <c r="E31" s="102" t="str">
        <f t="shared" si="0"/>
        <v/>
      </c>
      <c r="F31" s="55"/>
      <c r="G31" s="46"/>
      <c r="H31" s="96"/>
      <c r="I31" s="46"/>
      <c r="J31" s="96"/>
      <c r="K31" s="14">
        <f>IF(C31="",0,所属データ!$A$15)</f>
        <v>0</v>
      </c>
      <c r="M31" s="32"/>
    </row>
    <row r="32" spans="1:13" ht="14.25" customHeight="1" x14ac:dyDescent="0.2">
      <c r="A32" s="67">
        <v>27</v>
      </c>
      <c r="B32" s="45"/>
      <c r="C32" s="56"/>
      <c r="D32" s="56"/>
      <c r="E32" s="103" t="str">
        <f t="shared" si="0"/>
        <v/>
      </c>
      <c r="F32" s="57"/>
      <c r="G32" s="47"/>
      <c r="H32" s="97"/>
      <c r="I32" s="47"/>
      <c r="J32" s="97"/>
      <c r="K32" s="14">
        <f>IF(C32="",0,所属データ!$A$15)</f>
        <v>0</v>
      </c>
      <c r="M32" s="32"/>
    </row>
    <row r="33" spans="1:13" ht="14.25" customHeight="1" x14ac:dyDescent="0.2">
      <c r="A33" s="67">
        <v>28</v>
      </c>
      <c r="B33" s="45"/>
      <c r="C33" s="56"/>
      <c r="D33" s="56"/>
      <c r="E33" s="103" t="str">
        <f t="shared" si="0"/>
        <v/>
      </c>
      <c r="F33" s="57"/>
      <c r="G33" s="47"/>
      <c r="H33" s="97"/>
      <c r="I33" s="47"/>
      <c r="J33" s="97"/>
      <c r="K33" s="14">
        <f>IF(C33="",0,所属データ!$A$15)</f>
        <v>0</v>
      </c>
      <c r="M33" s="32"/>
    </row>
    <row r="34" spans="1:13" ht="14.25" customHeight="1" x14ac:dyDescent="0.2">
      <c r="A34" s="67">
        <v>29</v>
      </c>
      <c r="B34" s="45"/>
      <c r="C34" s="56"/>
      <c r="D34" s="56"/>
      <c r="E34" s="103" t="str">
        <f t="shared" si="0"/>
        <v/>
      </c>
      <c r="F34" s="57"/>
      <c r="G34" s="47"/>
      <c r="H34" s="97"/>
      <c r="I34" s="47"/>
      <c r="J34" s="97"/>
      <c r="K34" s="14">
        <f>IF(C34="",0,所属データ!$A$15)</f>
        <v>0</v>
      </c>
      <c r="M34" s="32"/>
    </row>
    <row r="35" spans="1:13" ht="14.25" customHeight="1" thickBot="1" x14ac:dyDescent="0.25">
      <c r="A35" s="68">
        <v>30</v>
      </c>
      <c r="B35" s="44"/>
      <c r="C35" s="58"/>
      <c r="D35" s="58"/>
      <c r="E35" s="104" t="str">
        <f t="shared" si="0"/>
        <v/>
      </c>
      <c r="F35" s="59"/>
      <c r="G35" s="48"/>
      <c r="H35" s="98"/>
      <c r="I35" s="48"/>
      <c r="J35" s="98"/>
      <c r="K35" s="14">
        <f>IF(C35="",0,所属データ!$A$15)</f>
        <v>0</v>
      </c>
      <c r="M35" s="32"/>
    </row>
    <row r="36" spans="1:13" ht="14.25" customHeight="1" x14ac:dyDescent="0.2">
      <c r="A36" s="66">
        <v>31</v>
      </c>
      <c r="B36" s="43"/>
      <c r="C36" s="54"/>
      <c r="D36" s="54"/>
      <c r="E36" s="102" t="str">
        <f t="shared" si="0"/>
        <v/>
      </c>
      <c r="F36" s="55"/>
      <c r="G36" s="46"/>
      <c r="H36" s="96"/>
      <c r="I36" s="46"/>
      <c r="J36" s="96"/>
      <c r="K36" s="14">
        <f>IF(C36="",0,所属データ!$A$15)</f>
        <v>0</v>
      </c>
      <c r="M36" s="32"/>
    </row>
    <row r="37" spans="1:13" ht="14.25" customHeight="1" x14ac:dyDescent="0.2">
      <c r="A37" s="67">
        <v>32</v>
      </c>
      <c r="B37" s="45"/>
      <c r="C37" s="56"/>
      <c r="D37" s="56"/>
      <c r="E37" s="103" t="str">
        <f t="shared" si="0"/>
        <v/>
      </c>
      <c r="F37" s="57"/>
      <c r="G37" s="47"/>
      <c r="H37" s="97"/>
      <c r="I37" s="47"/>
      <c r="J37" s="97"/>
      <c r="K37" s="14">
        <f>IF(C37="",0,所属データ!$A$15)</f>
        <v>0</v>
      </c>
      <c r="M37" s="32"/>
    </row>
    <row r="38" spans="1:13" ht="14.25" customHeight="1" x14ac:dyDescent="0.2">
      <c r="A38" s="67">
        <v>33</v>
      </c>
      <c r="B38" s="45"/>
      <c r="C38" s="56"/>
      <c r="D38" s="56"/>
      <c r="E38" s="103" t="str">
        <f t="shared" si="0"/>
        <v/>
      </c>
      <c r="F38" s="57"/>
      <c r="G38" s="47"/>
      <c r="H38" s="97"/>
      <c r="I38" s="47"/>
      <c r="J38" s="97"/>
      <c r="K38" s="14">
        <f>IF(C38="",0,所属データ!$A$15)</f>
        <v>0</v>
      </c>
      <c r="M38" s="32"/>
    </row>
    <row r="39" spans="1:13" ht="14.25" customHeight="1" x14ac:dyDescent="0.2">
      <c r="A39" s="67">
        <v>34</v>
      </c>
      <c r="B39" s="45"/>
      <c r="C39" s="56"/>
      <c r="D39" s="56"/>
      <c r="E39" s="103" t="str">
        <f t="shared" si="0"/>
        <v/>
      </c>
      <c r="F39" s="57"/>
      <c r="G39" s="47"/>
      <c r="H39" s="97"/>
      <c r="I39" s="47"/>
      <c r="J39" s="97"/>
      <c r="K39" s="14">
        <f>IF(C39="",0,所属データ!$A$15)</f>
        <v>0</v>
      </c>
      <c r="M39" s="32"/>
    </row>
    <row r="40" spans="1:13" ht="14.25" customHeight="1" thickBot="1" x14ac:dyDescent="0.25">
      <c r="A40" s="68">
        <v>35</v>
      </c>
      <c r="B40" s="44"/>
      <c r="C40" s="58"/>
      <c r="D40" s="58"/>
      <c r="E40" s="104" t="str">
        <f t="shared" si="0"/>
        <v/>
      </c>
      <c r="F40" s="59"/>
      <c r="G40" s="48"/>
      <c r="H40" s="98"/>
      <c r="I40" s="48"/>
      <c r="J40" s="98"/>
      <c r="K40" s="14">
        <f>IF(C40="",0,所属データ!$A$15)</f>
        <v>0</v>
      </c>
      <c r="M40" s="32"/>
    </row>
    <row r="41" spans="1:13" ht="14.25" customHeight="1" x14ac:dyDescent="0.2">
      <c r="A41" s="66">
        <v>36</v>
      </c>
      <c r="B41" s="43"/>
      <c r="C41" s="54"/>
      <c r="D41" s="54"/>
      <c r="E41" s="102" t="str">
        <f t="shared" si="0"/>
        <v/>
      </c>
      <c r="F41" s="55"/>
      <c r="G41" s="46"/>
      <c r="H41" s="96"/>
      <c r="I41" s="46"/>
      <c r="J41" s="96"/>
      <c r="K41" s="14">
        <f>IF(C41="",0,所属データ!$A$15)</f>
        <v>0</v>
      </c>
      <c r="M41" s="32"/>
    </row>
    <row r="42" spans="1:13" ht="14.25" customHeight="1" x14ac:dyDescent="0.2">
      <c r="A42" s="67">
        <v>37</v>
      </c>
      <c r="B42" s="45"/>
      <c r="C42" s="56"/>
      <c r="D42" s="56"/>
      <c r="E42" s="103" t="str">
        <f t="shared" si="0"/>
        <v/>
      </c>
      <c r="F42" s="57"/>
      <c r="G42" s="47"/>
      <c r="H42" s="97"/>
      <c r="I42" s="47"/>
      <c r="J42" s="97"/>
      <c r="K42" s="14">
        <f>IF(C42="",0,所属データ!$A$15)</f>
        <v>0</v>
      </c>
      <c r="M42" s="32"/>
    </row>
    <row r="43" spans="1:13" ht="14.25" customHeight="1" x14ac:dyDescent="0.2">
      <c r="A43" s="67">
        <v>38</v>
      </c>
      <c r="B43" s="45"/>
      <c r="C43" s="56"/>
      <c r="D43" s="56"/>
      <c r="E43" s="103" t="str">
        <f t="shared" si="0"/>
        <v/>
      </c>
      <c r="F43" s="57"/>
      <c r="G43" s="47"/>
      <c r="H43" s="97"/>
      <c r="I43" s="47"/>
      <c r="J43" s="97"/>
      <c r="K43" s="14">
        <f>IF(C43="",0,所属データ!$A$15)</f>
        <v>0</v>
      </c>
      <c r="M43" s="32"/>
    </row>
    <row r="44" spans="1:13" ht="14.25" customHeight="1" x14ac:dyDescent="0.2">
      <c r="A44" s="67">
        <v>39</v>
      </c>
      <c r="B44" s="45"/>
      <c r="C44" s="56"/>
      <c r="D44" s="56"/>
      <c r="E44" s="103" t="str">
        <f t="shared" si="0"/>
        <v/>
      </c>
      <c r="F44" s="57"/>
      <c r="G44" s="47"/>
      <c r="H44" s="97"/>
      <c r="I44" s="47"/>
      <c r="J44" s="97"/>
      <c r="K44" s="14">
        <f>IF(C44="",0,所属データ!$A$15)</f>
        <v>0</v>
      </c>
      <c r="M44" s="32"/>
    </row>
    <row r="45" spans="1:13" ht="14.25" customHeight="1" thickBot="1" x14ac:dyDescent="0.25">
      <c r="A45" s="68">
        <v>40</v>
      </c>
      <c r="B45" s="44"/>
      <c r="C45" s="58"/>
      <c r="D45" s="58"/>
      <c r="E45" s="104" t="str">
        <f t="shared" si="0"/>
        <v/>
      </c>
      <c r="F45" s="59"/>
      <c r="G45" s="48"/>
      <c r="H45" s="98"/>
      <c r="I45" s="48"/>
      <c r="J45" s="98"/>
      <c r="K45" s="14">
        <f>IF(C45="",0,所属データ!$A$15)</f>
        <v>0</v>
      </c>
      <c r="M45" s="32"/>
    </row>
    <row r="46" spans="1:13" ht="14.25" customHeight="1" x14ac:dyDescent="0.2">
      <c r="A46" s="66">
        <v>41</v>
      </c>
      <c r="B46" s="43"/>
      <c r="C46" s="54"/>
      <c r="D46" s="54"/>
      <c r="E46" s="102" t="str">
        <f t="shared" si="0"/>
        <v/>
      </c>
      <c r="F46" s="55"/>
      <c r="G46" s="46"/>
      <c r="H46" s="96"/>
      <c r="I46" s="46"/>
      <c r="J46" s="96"/>
      <c r="K46" s="14">
        <f>IF(C46="",0,所属データ!$A$15)</f>
        <v>0</v>
      </c>
      <c r="M46" s="32"/>
    </row>
    <row r="47" spans="1:13" ht="14.25" customHeight="1" x14ac:dyDescent="0.2">
      <c r="A47" s="67">
        <v>42</v>
      </c>
      <c r="B47" s="45"/>
      <c r="C47" s="56"/>
      <c r="D47" s="56"/>
      <c r="E47" s="103" t="str">
        <f t="shared" si="0"/>
        <v/>
      </c>
      <c r="F47" s="57"/>
      <c r="G47" s="47"/>
      <c r="H47" s="97"/>
      <c r="I47" s="47"/>
      <c r="J47" s="97"/>
      <c r="K47" s="14">
        <f>IF(C47="",0,所属データ!$A$15)</f>
        <v>0</v>
      </c>
      <c r="M47" s="32"/>
    </row>
    <row r="48" spans="1:13" ht="14.25" customHeight="1" x14ac:dyDescent="0.2">
      <c r="A48" s="67">
        <v>43</v>
      </c>
      <c r="B48" s="45"/>
      <c r="C48" s="56"/>
      <c r="D48" s="56"/>
      <c r="E48" s="103" t="str">
        <f t="shared" si="0"/>
        <v/>
      </c>
      <c r="F48" s="57"/>
      <c r="G48" s="47"/>
      <c r="H48" s="97"/>
      <c r="I48" s="47"/>
      <c r="J48" s="97"/>
      <c r="K48" s="14">
        <f>IF(C48="",0,所属データ!$A$15)</f>
        <v>0</v>
      </c>
      <c r="M48" s="32"/>
    </row>
    <row r="49" spans="1:13" ht="14.25" customHeight="1" x14ac:dyDescent="0.2">
      <c r="A49" s="67">
        <v>44</v>
      </c>
      <c r="B49" s="45"/>
      <c r="C49" s="56"/>
      <c r="D49" s="56"/>
      <c r="E49" s="103" t="str">
        <f t="shared" si="0"/>
        <v/>
      </c>
      <c r="F49" s="57"/>
      <c r="G49" s="47"/>
      <c r="H49" s="97"/>
      <c r="I49" s="47"/>
      <c r="J49" s="97"/>
      <c r="K49" s="14">
        <f>IF(C49="",0,所属データ!$A$15)</f>
        <v>0</v>
      </c>
      <c r="M49" s="32"/>
    </row>
    <row r="50" spans="1:13" ht="14.25" customHeight="1" thickBot="1" x14ac:dyDescent="0.25">
      <c r="A50" s="68">
        <v>45</v>
      </c>
      <c r="B50" s="44"/>
      <c r="C50" s="58"/>
      <c r="D50" s="58"/>
      <c r="E50" s="104" t="str">
        <f t="shared" si="0"/>
        <v/>
      </c>
      <c r="F50" s="59"/>
      <c r="G50" s="48"/>
      <c r="H50" s="98"/>
      <c r="I50" s="48"/>
      <c r="J50" s="98"/>
      <c r="K50" s="14">
        <f>IF(C50="",0,所属データ!$A$15)</f>
        <v>0</v>
      </c>
      <c r="M50" s="32"/>
    </row>
    <row r="52" spans="1:13" ht="20.25" customHeight="1" x14ac:dyDescent="0.2"/>
    <row r="53" spans="1:13" x14ac:dyDescent="0.2">
      <c r="B53" s="14" t="s">
        <v>15</v>
      </c>
      <c r="E53" t="s">
        <v>31</v>
      </c>
    </row>
    <row r="54" spans="1:13" x14ac:dyDescent="0.2">
      <c r="B54" s="14" t="s">
        <v>13</v>
      </c>
      <c r="E54" t="s">
        <v>32</v>
      </c>
      <c r="F54" s="24"/>
    </row>
    <row r="55" spans="1:13" x14ac:dyDescent="0.2">
      <c r="B55" s="14" t="s">
        <v>94</v>
      </c>
      <c r="D55" s="16"/>
      <c r="E55" t="s">
        <v>33</v>
      </c>
    </row>
    <row r="56" spans="1:13" x14ac:dyDescent="0.2">
      <c r="B56" s="14" t="s">
        <v>95</v>
      </c>
      <c r="D56" s="16"/>
      <c r="E56" t="s">
        <v>34</v>
      </c>
    </row>
    <row r="57" spans="1:13" x14ac:dyDescent="0.2">
      <c r="D57" s="16"/>
      <c r="E57" t="s">
        <v>35</v>
      </c>
    </row>
    <row r="58" spans="1:13" x14ac:dyDescent="0.2">
      <c r="D58" s="16"/>
      <c r="E58" t="s">
        <v>36</v>
      </c>
    </row>
    <row r="59" spans="1:13" x14ac:dyDescent="0.2">
      <c r="D59" s="16"/>
      <c r="E59" t="s">
        <v>37</v>
      </c>
    </row>
    <row r="60" spans="1:13" x14ac:dyDescent="0.2">
      <c r="D60" s="16"/>
      <c r="E60" t="s">
        <v>38</v>
      </c>
    </row>
    <row r="61" spans="1:13" x14ac:dyDescent="0.2">
      <c r="D61" s="16"/>
      <c r="E61" t="s">
        <v>39</v>
      </c>
    </row>
    <row r="62" spans="1:13" x14ac:dyDescent="0.2">
      <c r="D62" s="16"/>
      <c r="E62" t="s">
        <v>40</v>
      </c>
    </row>
    <row r="63" spans="1:13" x14ac:dyDescent="0.2">
      <c r="E63" t="s">
        <v>41</v>
      </c>
    </row>
    <row r="64" spans="1:13" x14ac:dyDescent="0.2">
      <c r="E64" t="s">
        <v>42</v>
      </c>
    </row>
    <row r="65" spans="5:5" x14ac:dyDescent="0.2">
      <c r="E65" t="s">
        <v>43</v>
      </c>
    </row>
    <row r="66" spans="5:5" x14ac:dyDescent="0.2">
      <c r="E66" t="s">
        <v>44</v>
      </c>
    </row>
    <row r="67" spans="5:5" x14ac:dyDescent="0.2">
      <c r="E67" t="s">
        <v>45</v>
      </c>
    </row>
    <row r="68" spans="5:5" x14ac:dyDescent="0.2">
      <c r="E68" t="s">
        <v>46</v>
      </c>
    </row>
    <row r="69" spans="5:5" x14ac:dyDescent="0.2">
      <c r="E69" t="s">
        <v>47</v>
      </c>
    </row>
    <row r="70" spans="5:5" x14ac:dyDescent="0.2">
      <c r="E70" t="s">
        <v>48</v>
      </c>
    </row>
    <row r="71" spans="5:5" x14ac:dyDescent="0.2">
      <c r="E71" t="s">
        <v>49</v>
      </c>
    </row>
    <row r="72" spans="5:5" x14ac:dyDescent="0.2">
      <c r="E72" t="s">
        <v>50</v>
      </c>
    </row>
    <row r="73" spans="5:5" x14ac:dyDescent="0.2">
      <c r="E73" t="s">
        <v>51</v>
      </c>
    </row>
    <row r="74" spans="5:5" x14ac:dyDescent="0.2">
      <c r="E74" t="s">
        <v>52</v>
      </c>
    </row>
    <row r="75" spans="5:5" x14ac:dyDescent="0.2">
      <c r="E75" t="s">
        <v>53</v>
      </c>
    </row>
    <row r="76" spans="5:5" x14ac:dyDescent="0.2">
      <c r="E76" t="s">
        <v>54</v>
      </c>
    </row>
    <row r="77" spans="5:5" x14ac:dyDescent="0.2">
      <c r="E77" t="s">
        <v>55</v>
      </c>
    </row>
    <row r="78" spans="5:5" x14ac:dyDescent="0.2">
      <c r="E78" t="s">
        <v>56</v>
      </c>
    </row>
    <row r="79" spans="5:5" x14ac:dyDescent="0.2">
      <c r="E79" t="s">
        <v>57</v>
      </c>
    </row>
    <row r="80" spans="5:5" x14ac:dyDescent="0.2">
      <c r="E80" t="s">
        <v>58</v>
      </c>
    </row>
    <row r="81" spans="5:5" x14ac:dyDescent="0.2">
      <c r="E81" t="s">
        <v>59</v>
      </c>
    </row>
    <row r="82" spans="5:5" x14ac:dyDescent="0.2">
      <c r="E82" t="s">
        <v>60</v>
      </c>
    </row>
    <row r="83" spans="5:5" x14ac:dyDescent="0.2">
      <c r="E83" t="s">
        <v>61</v>
      </c>
    </row>
    <row r="84" spans="5:5" x14ac:dyDescent="0.2">
      <c r="E84" t="s">
        <v>62</v>
      </c>
    </row>
    <row r="85" spans="5:5" x14ac:dyDescent="0.2">
      <c r="E85" t="s">
        <v>63</v>
      </c>
    </row>
    <row r="86" spans="5:5" x14ac:dyDescent="0.2">
      <c r="E86" t="s">
        <v>64</v>
      </c>
    </row>
    <row r="87" spans="5:5" x14ac:dyDescent="0.2">
      <c r="E87" t="s">
        <v>65</v>
      </c>
    </row>
    <row r="88" spans="5:5" x14ac:dyDescent="0.2">
      <c r="E88" t="s">
        <v>66</v>
      </c>
    </row>
    <row r="89" spans="5:5" x14ac:dyDescent="0.2">
      <c r="E89" t="s">
        <v>67</v>
      </c>
    </row>
    <row r="90" spans="5:5" x14ac:dyDescent="0.2">
      <c r="E90" t="s">
        <v>68</v>
      </c>
    </row>
    <row r="91" spans="5:5" x14ac:dyDescent="0.2">
      <c r="E91" t="s">
        <v>69</v>
      </c>
    </row>
    <row r="92" spans="5:5" x14ac:dyDescent="0.2">
      <c r="E92" t="s">
        <v>70</v>
      </c>
    </row>
    <row r="93" spans="5:5" x14ac:dyDescent="0.2">
      <c r="E93" t="s">
        <v>71</v>
      </c>
    </row>
    <row r="94" spans="5:5" x14ac:dyDescent="0.2">
      <c r="E94" t="s">
        <v>72</v>
      </c>
    </row>
    <row r="95" spans="5:5" x14ac:dyDescent="0.2">
      <c r="E95" t="s">
        <v>73</v>
      </c>
    </row>
    <row r="96" spans="5:5" x14ac:dyDescent="0.2">
      <c r="E96" t="s">
        <v>74</v>
      </c>
    </row>
    <row r="97" spans="5:5" x14ac:dyDescent="0.2">
      <c r="E97" t="s">
        <v>75</v>
      </c>
    </row>
    <row r="98" spans="5:5" x14ac:dyDescent="0.2">
      <c r="E98" t="s">
        <v>76</v>
      </c>
    </row>
    <row r="99" spans="5:5" x14ac:dyDescent="0.2">
      <c r="E99" t="s">
        <v>77</v>
      </c>
    </row>
  </sheetData>
  <sheetProtection selectLockedCells="1"/>
  <mergeCells count="9">
    <mergeCell ref="I4:J4"/>
    <mergeCell ref="C1:D1"/>
    <mergeCell ref="C2:D2"/>
    <mergeCell ref="B4:B5"/>
    <mergeCell ref="G4:H4"/>
    <mergeCell ref="F4:F5"/>
    <mergeCell ref="A1:B2"/>
    <mergeCell ref="A3:C3"/>
    <mergeCell ref="A4:A5"/>
  </mergeCells>
  <phoneticPr fontId="3"/>
  <dataValidations xWindow="406" yWindow="228" count="6">
    <dataValidation type="custom" imeMode="off" allowBlank="1" showInputMessage="1" showErrorMessage="1" error="学校割当番号の範囲内を使用してください。番号が足りない場合は空白にしてください。追加登録番号については登録担当者まで連絡してください。" sqref="B6:B50">
      <formula1>OR(AND($B$52&lt;=B6,B6&lt;=$C$52),AND($D$52&lt;=B6,B6&lt;=$E$52))</formula1>
    </dataValidation>
    <dataValidation type="whole" imeMode="off" allowBlank="1" showErrorMessage="1" error="エントリー種目の最高記録についてﾄﾗｯｸ種目は1/100秒、ﾌｨｰﾙﾄﾞは1cm単位まで入力します。単位等は入力せず、数字のみを入力してください。混成競技は記録入力の必要はありません。（例：「２分１６秒３」　の場合　21630 　と入力）_x000a_" sqref="H7:H50 J7:J50">
      <formula1>15000</formula1>
      <formula2>600000</formula2>
    </dataValidation>
    <dataValidation type="whole" imeMode="off" allowBlank="1" showErrorMessage="1" error="エントリー種目の最高記録についてﾄﾗｯｸ種目は1/100秒、ﾌｨｰﾙﾄﾞは1cm単位まで入力します。単位等は入力せず、数字のみを入力してください。混成競技は記録入力の必要はありません。（例：「２分１６秒３」　の場合　21630 　と入力）_x000a_" prompt="1/100秒・１cmまで入力_x000a_例）1分56秒2→15620" sqref="H6 J6">
      <formula1>15000</formula1>
      <formula2>600000</formula2>
    </dataValidation>
    <dataValidation imeMode="off" allowBlank="1" showInputMessage="1" showErrorMessage="1" sqref="F6:F50"/>
    <dataValidation imeMode="on" allowBlank="1" showInputMessage="1" showErrorMessage="1" sqref="C6:D50"/>
    <dataValidation type="list" allowBlank="1" showInputMessage="1" showErrorMessage="1" prompt="▼ボタンをクリック_x000a_　リストから選択。" sqref="G6:G50 I6:I50">
      <formula1>$B$55:$B$56</formula1>
    </dataValidation>
  </dataValidations>
  <pageMargins left="0.21" right="0.12" top="0.59" bottom="0.33" header="0.56999999999999995" footer="0.51200000000000001"/>
  <pageSetup paperSize="9" scale="110" orientation="portrait" horizontalDpi="4294967293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所属データ</vt:lpstr>
      <vt:lpstr>男子</vt:lpstr>
      <vt:lpstr>女子</vt:lpstr>
      <vt:lpstr>所属データ!Print_Area</vt:lpstr>
      <vt:lpstr>女子!Print_Area</vt:lpstr>
      <vt:lpstr>男子!Print_Area</vt:lpstr>
      <vt:lpstr>女子!男種目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 TAKANO</dc:creator>
  <cp:lastModifiedBy>Chuo-User</cp:lastModifiedBy>
  <cp:lastPrinted>2004-04-07T13:46:10Z</cp:lastPrinted>
  <dcterms:created xsi:type="dcterms:W3CDTF">2002-06-02T12:37:11Z</dcterms:created>
  <dcterms:modified xsi:type="dcterms:W3CDTF">2026-04-01T05:16:55Z</dcterms:modified>
</cp:coreProperties>
</file>