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4952" windowHeight="9432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'所属データ'!$B$1:$G$27</definedName>
    <definedName name="_xlnm.Print_Area" localSheetId="2">'女子'!$A$1:$I$50</definedName>
    <definedName name="_xlnm.Print_Area" localSheetId="1">'男子'!$A$1:$I$50</definedName>
    <definedName name="男種目" localSheetId="2">'男子'!$B$55:$E$70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<sst xmlns="http://schemas.openxmlformats.org/spreadsheetml/2006/main" count="97" uniqueCount="65">
  <si>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</si>
  <si>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</si>
  <si>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</si>
  <si>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</si>
  <si>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</si>
  <si>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</si>
  <si>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</si>
  <si>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</si>
  <si>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</si>
  <si>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</si>
  <si>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</si>
  <si>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</si>
  <si>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</si>
  <si>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</si>
  <si>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</si>
  <si>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</si>
  <si>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</si>
  <si>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</si>
  <si>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</si>
  <si>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</si>
  <si>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</si>
  <si>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</si>
  <si>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</si>
  <si>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</si>
  <si>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</si>
  <si>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</si>
  <si>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種目１</t>
  </si>
  <si>
    <t>女子種目</t>
  </si>
  <si>
    <t>内　　　訳</t>
  </si>
  <si>
    <t>tel(携帯)</t>
  </si>
  <si>
    <t>　　各氏名を入力してください。（全角漢字）　</t>
  </si>
  <si>
    <t>監督名：</t>
  </si>
  <si>
    <t>所属名(略称)：</t>
  </si>
  <si>
    <t>所属長名：</t>
  </si>
  <si>
    <t>一般</t>
  </si>
  <si>
    <t>高校</t>
  </si>
  <si>
    <t>中学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</si>
  <si>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</si>
  <si>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</si>
  <si>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</si>
  <si>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</si>
  <si>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</si>
  <si>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※所属種別で参加料の算出をします。</t>
  </si>
  <si>
    <t>種目２</t>
  </si>
  <si>
    <t>混成競技</t>
  </si>
  <si>
    <t>個人種目</t>
  </si>
  <si>
    <t>リレー</t>
  </si>
  <si>
    <t>・リレー種目参加者は○をリストから選択してください。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</si>
  <si>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</si>
  <si>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</si>
  <si>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</si>
  <si>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</si>
  <si>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必ず入力のこと</t>
  </si>
  <si>
    <t>・最高記録を必ず入力してください。</t>
  </si>
  <si>
    <t>走高跳</t>
  </si>
  <si>
    <t>棒高跳</t>
  </si>
  <si>
    <t>走幅跳</t>
  </si>
  <si>
    <t>三段跳</t>
  </si>
  <si>
    <t>種別</t>
  </si>
  <si>
    <t>小学</t>
  </si>
  <si>
    <t>跳躍記録会申込</t>
  </si>
  <si>
    <t>令和３年度第１回熊本県跳躍季記録会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</si>
  <si>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ｋｕｍａｒｉｋｕ＠ｊｕｎｏ.ｏｃｎ.ｎｅ.ｊｐ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ゆうちょ銀行　０１７００－９－１１４８６３ 
加入者名　熊本陸上競技協会                
　  申込期限：　令和３年５月７日（金）</t>
    </r>
  </si>
  <si>
    <t>R ３
男 子</t>
  </si>
  <si>
    <t>R ３
女 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</si>
</sst>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 style="dotted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theme="3" tint="0.3999499976634979"/>
      </top>
      <bottom>
        <color indexed="63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theme="3" tint="0.3999499976634979"/>
      </right>
      <top>
        <color indexed="63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theme="3" tint="0.3999499976634979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7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2" xfId="0" applyFill="1" applyBorder="1" applyAlignment="1">
      <alignment/>
    </xf>
    <xf numFmtId="185" fontId="0" fillId="4" borderId="43" xfId="0" applyNumberFormat="1" applyFill="1" applyBorder="1" applyAlignment="1">
      <alignment horizontal="center" vertical="center"/>
    </xf>
    <xf numFmtId="186" fontId="0" fillId="4" borderId="44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vertical="top"/>
    </xf>
    <xf numFmtId="0" fontId="50" fillId="32" borderId="14" xfId="0" applyFont="1" applyFill="1" applyBorder="1" applyAlignment="1">
      <alignment/>
    </xf>
    <xf numFmtId="0" fontId="8" fillId="0" borderId="17" xfId="0" applyFont="1" applyFill="1" applyBorder="1" applyAlignment="1">
      <alignment horizontal="right" vertical="center"/>
    </xf>
    <xf numFmtId="0" fontId="51" fillId="32" borderId="0" xfId="0" applyFont="1" applyFill="1" applyBorder="1" applyAlignment="1">
      <alignment horizontal="right" vertical="center"/>
    </xf>
    <xf numFmtId="0" fontId="51" fillId="32" borderId="0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center"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9" xfId="0" applyFont="1" applyFill="1" applyBorder="1" applyAlignment="1">
      <alignment horizontal="center" vertical="center" shrinkToFit="1"/>
    </xf>
    <xf numFmtId="178" fontId="10" fillId="0" borderId="6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4" borderId="63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65" xfId="0" applyNumberFormat="1" applyFont="1" applyFill="1" applyBorder="1" applyAlignment="1" applyProtection="1">
      <alignment vertical="center"/>
      <protection locked="0"/>
    </xf>
    <xf numFmtId="49" fontId="3" fillId="0" borderId="66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65" xfId="0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3" fillId="32" borderId="67" xfId="0" applyFont="1" applyFill="1" applyBorder="1" applyAlignment="1">
      <alignment horizontal="left" vertical="center"/>
    </xf>
    <xf numFmtId="0" fontId="3" fillId="32" borderId="68" xfId="0" applyFont="1" applyFill="1" applyBorder="1" applyAlignment="1">
      <alignment horizontal="left" vertical="center"/>
    </xf>
    <xf numFmtId="0" fontId="3" fillId="32" borderId="69" xfId="0" applyFont="1" applyFill="1" applyBorder="1" applyAlignment="1">
      <alignment horizontal="left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2" borderId="80" xfId="0" applyFont="1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shrinkToFi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8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85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3" fillId="32" borderId="89" xfId="0" applyFont="1" applyFill="1" applyBorder="1" applyAlignment="1">
      <alignment horizontal="center" vertical="center" wrapText="1"/>
    </xf>
    <xf numFmtId="0" fontId="3" fillId="32" borderId="9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39" t="s">
        <v>61</v>
      </c>
      <c r="C1" s="139"/>
      <c r="D1" s="139"/>
      <c r="E1" s="139"/>
      <c r="F1" s="139"/>
      <c r="G1" s="139"/>
      <c r="H1" s="1"/>
      <c r="I1" s="1"/>
      <c r="J1" s="1"/>
      <c r="K1" s="1"/>
      <c r="L1" s="1"/>
    </row>
    <row r="2" spans="1:12" ht="9" customHeight="1" thickTop="1">
      <c r="A2" s="1"/>
      <c r="B2" s="3"/>
      <c r="C2" s="73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32</v>
      </c>
      <c r="C3" s="22"/>
      <c r="D3" s="109" t="s">
        <v>58</v>
      </c>
      <c r="E3" s="108"/>
      <c r="F3" s="110"/>
      <c r="G3" s="7"/>
      <c r="H3" s="1"/>
      <c r="I3" s="1"/>
      <c r="J3" s="1"/>
      <c r="K3" s="1"/>
      <c r="L3" s="1"/>
    </row>
    <row r="4" spans="1:13" ht="22.5" customHeight="1">
      <c r="A4" s="1"/>
      <c r="B4" s="145" t="s">
        <v>37</v>
      </c>
      <c r="C4" s="146"/>
      <c r="D4" s="146"/>
      <c r="E4" s="146"/>
      <c r="F4" s="146"/>
      <c r="G4" s="147"/>
      <c r="H4" s="1"/>
      <c r="I4" s="1"/>
      <c r="J4" s="1"/>
      <c r="K4" s="1"/>
      <c r="L4" s="1"/>
      <c r="M4" t="s">
        <v>34</v>
      </c>
    </row>
    <row r="5" spans="1:13" ht="21.75" customHeight="1">
      <c r="A5" s="1"/>
      <c r="B5" s="23" t="s">
        <v>30</v>
      </c>
      <c r="C5" s="24"/>
      <c r="D5" s="25"/>
      <c r="E5" s="26"/>
      <c r="F5" s="24"/>
      <c r="G5" s="7"/>
      <c r="H5" s="1"/>
      <c r="I5" s="1"/>
      <c r="J5" s="1"/>
      <c r="K5" s="1"/>
      <c r="L5" s="1"/>
      <c r="M5" t="s">
        <v>35</v>
      </c>
    </row>
    <row r="6" spans="1:13" ht="18" customHeight="1">
      <c r="A6" s="1"/>
      <c r="B6" s="6" t="s">
        <v>33</v>
      </c>
      <c r="C6" s="16"/>
      <c r="D6" s="82" t="s">
        <v>31</v>
      </c>
      <c r="E6" s="143"/>
      <c r="F6" s="144"/>
      <c r="G6" s="7"/>
      <c r="H6" s="1"/>
      <c r="I6" s="1"/>
      <c r="J6" s="1"/>
      <c r="K6" s="1"/>
      <c r="L6" s="1"/>
      <c r="M6" t="s">
        <v>36</v>
      </c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3" ht="16.5" customHeight="1">
      <c r="A8" s="1"/>
      <c r="B8" s="84"/>
      <c r="C8" s="8"/>
      <c r="D8" s="83" t="s">
        <v>29</v>
      </c>
      <c r="E8" s="140"/>
      <c r="F8" s="141"/>
      <c r="G8" s="107" t="s">
        <v>52</v>
      </c>
      <c r="H8" s="1"/>
      <c r="I8" s="1"/>
      <c r="J8" s="1"/>
      <c r="K8" s="1"/>
      <c r="L8" s="1"/>
      <c r="M8" t="s">
        <v>59</v>
      </c>
    </row>
    <row r="9" spans="1:12" ht="13.5" customHeight="1" thickBot="1">
      <c r="A9" s="1"/>
      <c r="B9" s="85"/>
      <c r="C9" s="78"/>
      <c r="D9" s="11"/>
      <c r="E9" s="12"/>
      <c r="F9" s="78"/>
      <c r="G9" s="13"/>
      <c r="H9" s="1"/>
      <c r="I9" s="1"/>
      <c r="J9" s="1"/>
      <c r="K9" s="1"/>
      <c r="L9" s="1"/>
    </row>
    <row r="10" spans="1:12" ht="10.5" customHeight="1" thickTop="1">
      <c r="A10" s="2"/>
      <c r="B10" s="7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88">
        <f>E3</f>
        <v>0</v>
      </c>
      <c r="D11" s="2" t="s">
        <v>42</v>
      </c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43" t="s">
        <v>0</v>
      </c>
      <c r="C12" s="43" t="s">
        <v>2</v>
      </c>
      <c r="D12" s="43" t="s">
        <v>1</v>
      </c>
      <c r="E12" s="142" t="s">
        <v>28</v>
      </c>
      <c r="F12" s="142"/>
      <c r="G12" s="2"/>
      <c r="H12" s="2"/>
      <c r="I12" s="2"/>
      <c r="J12" s="2"/>
      <c r="K12" s="2"/>
      <c r="L12" s="2"/>
    </row>
    <row r="13" spans="1:12" ht="18.75" customHeight="1" thickBot="1">
      <c r="A13" s="2"/>
      <c r="B13" s="72" t="s">
        <v>45</v>
      </c>
      <c r="C13" s="46" t="str">
        <f>E13+F13&amp;"種目×"&amp;"1000円"</f>
        <v>0種目×1000円</v>
      </c>
      <c r="D13" s="47">
        <f>1000*(E13+F13)</f>
        <v>0</v>
      </c>
      <c r="E13" s="86">
        <f>IF(E14&lt;&gt;0,COUNTA('男子'!F6:F50,'男子'!H6:H50)-1,COUNTA('男子'!F6:F50,'男子'!H6:H50))</f>
        <v>0</v>
      </c>
      <c r="F13" s="87">
        <f>IF(F14&lt;&gt;0,COUNTA('女子'!F6:F50,'女子'!H6:H50)-1,COUNTA('女子'!F6:F50,'女子'!H6:H50))</f>
        <v>0</v>
      </c>
      <c r="G13" s="2"/>
      <c r="H13" s="2"/>
      <c r="I13" s="2"/>
      <c r="J13" s="2"/>
      <c r="K13" s="2"/>
      <c r="L13" s="2"/>
    </row>
    <row r="14" spans="1:12" ht="15" customHeight="1" hidden="1" thickBot="1" thickTop="1">
      <c r="A14" s="2"/>
      <c r="B14" s="111" t="s">
        <v>44</v>
      </c>
      <c r="C14" s="44" t="str">
        <f>E14+F14&amp;"種目×2000円"</f>
        <v>0種目×2000円</v>
      </c>
      <c r="D14" s="45">
        <f>2000*(E14+F14)</f>
        <v>0</v>
      </c>
      <c r="E14" s="112">
        <f>COUNTIF('男子'!F6:I50,"八種競技")</f>
        <v>0</v>
      </c>
      <c r="F14" s="113">
        <f>COUNTIF('女子'!F6:I50,"七種競技")</f>
        <v>0</v>
      </c>
      <c r="G14" s="2"/>
      <c r="H14" s="2"/>
      <c r="I14" s="2"/>
      <c r="J14" s="2"/>
      <c r="K14" s="2"/>
      <c r="L14" s="2"/>
    </row>
    <row r="15" spans="1:12" ht="15" hidden="1" thickBot="1">
      <c r="A15" s="2"/>
      <c r="B15" s="72" t="s">
        <v>46</v>
      </c>
      <c r="C15" s="46" t="str">
        <f>E15+F15&amp;"種目×2000円"</f>
        <v>6種目×2000円</v>
      </c>
      <c r="D15" s="47"/>
      <c r="E15" s="86">
        <f>COUNTIF('男子'!L2:L4,"&lt;&gt;0")</f>
        <v>3</v>
      </c>
      <c r="F15" s="87">
        <f>COUNTIF('女子'!L2:L4,"&lt;&gt;0")</f>
        <v>3</v>
      </c>
      <c r="G15" s="2"/>
      <c r="H15" s="2"/>
      <c r="I15" s="2"/>
      <c r="J15" s="2"/>
      <c r="K15" s="2"/>
      <c r="L15" s="2"/>
    </row>
    <row r="16" spans="1:12" ht="18" customHeight="1" thickTop="1">
      <c r="A16" s="2"/>
      <c r="B16" s="61" t="s">
        <v>19</v>
      </c>
      <c r="C16" s="44"/>
      <c r="D16" s="45">
        <f>SUM(D13:D15)</f>
        <v>0</v>
      </c>
      <c r="E16" s="137"/>
      <c r="F16" s="138"/>
      <c r="G16" s="2"/>
      <c r="H16" s="2"/>
      <c r="I16" s="2"/>
      <c r="J16" s="2"/>
      <c r="K16" s="2"/>
      <c r="L16" s="2"/>
    </row>
    <row r="17" spans="1:12" ht="21.75" customHeight="1" hidden="1">
      <c r="A17" s="97">
        <v>100100</v>
      </c>
      <c r="B17" s="89">
        <f>E3</f>
        <v>0</v>
      </c>
      <c r="C17" s="89">
        <f>C3</f>
        <v>0</v>
      </c>
      <c r="D17" s="89">
        <f>E6</f>
        <v>0</v>
      </c>
      <c r="E17" s="90">
        <f>E8</f>
        <v>0</v>
      </c>
      <c r="F17" s="99">
        <f>D16</f>
        <v>0</v>
      </c>
      <c r="G17" s="92"/>
      <c r="H17" s="91"/>
      <c r="I17" s="92"/>
      <c r="J17" s="93"/>
      <c r="K17" s="89"/>
      <c r="L17" s="2"/>
    </row>
    <row r="18" spans="1:12" ht="21" customHeight="1">
      <c r="A18" s="89"/>
      <c r="B18" s="96" t="s">
        <v>38</v>
      </c>
      <c r="C18" s="89" t="s">
        <v>50</v>
      </c>
      <c r="D18" s="101"/>
      <c r="E18" s="101"/>
      <c r="F18" s="101"/>
      <c r="G18" s="101"/>
      <c r="H18" s="101"/>
      <c r="I18" s="92"/>
      <c r="J18" s="93"/>
      <c r="K18" s="89"/>
      <c r="L18" s="2"/>
    </row>
    <row r="19" spans="1:12" ht="13.5" customHeight="1">
      <c r="A19" s="89"/>
      <c r="B19" s="95"/>
      <c r="C19" s="95" t="s">
        <v>39</v>
      </c>
      <c r="D19" s="100"/>
      <c r="E19" s="100"/>
      <c r="F19" s="100"/>
      <c r="G19" s="100"/>
      <c r="H19" s="100"/>
      <c r="I19" s="92"/>
      <c r="J19" s="93"/>
      <c r="K19" s="89"/>
      <c r="L19" s="2"/>
    </row>
    <row r="20" spans="1:12" ht="15" customHeight="1">
      <c r="A20" s="89"/>
      <c r="B20" s="95"/>
      <c r="C20" s="95" t="s">
        <v>40</v>
      </c>
      <c r="D20" s="100"/>
      <c r="E20" s="100"/>
      <c r="F20" s="100"/>
      <c r="G20" s="100"/>
      <c r="H20" s="100"/>
      <c r="I20" s="92"/>
      <c r="J20" s="93"/>
      <c r="K20" s="89"/>
      <c r="L20" s="2"/>
    </row>
    <row r="21" spans="1:12" ht="15.75" customHeight="1">
      <c r="A21" s="89"/>
      <c r="B21" s="95"/>
      <c r="C21" s="106" t="s">
        <v>53</v>
      </c>
      <c r="D21" s="100"/>
      <c r="E21" s="100"/>
      <c r="F21" s="100"/>
      <c r="G21" s="100"/>
      <c r="H21" s="100"/>
      <c r="I21" s="92"/>
      <c r="J21" s="93"/>
      <c r="K21" s="89"/>
      <c r="L21" s="2"/>
    </row>
    <row r="22" spans="1:12" ht="17.25" customHeight="1">
      <c r="A22" s="89"/>
      <c r="B22" s="95"/>
      <c r="C22" s="95" t="s">
        <v>47</v>
      </c>
      <c r="D22" s="100"/>
      <c r="E22" s="100"/>
      <c r="F22" s="100"/>
      <c r="G22" s="100"/>
      <c r="H22" s="100"/>
      <c r="I22" s="92"/>
      <c r="J22" s="93"/>
      <c r="K22" s="89"/>
      <c r="L22" s="2"/>
    </row>
    <row r="23" spans="1:12" ht="33" customHeight="1">
      <c r="A23" s="89"/>
      <c r="B23" s="96" t="s">
        <v>41</v>
      </c>
      <c r="C23" s="133" t="s">
        <v>49</v>
      </c>
      <c r="D23" s="133"/>
      <c r="E23" s="133"/>
      <c r="F23" s="133"/>
      <c r="G23" s="133"/>
      <c r="H23" s="100"/>
      <c r="I23" s="92"/>
      <c r="J23" s="93"/>
      <c r="K23" s="89"/>
      <c r="L23" s="2"/>
    </row>
    <row r="24" spans="1:12" ht="18.75" customHeight="1">
      <c r="A24" s="89"/>
      <c r="B24" s="95"/>
      <c r="C24" s="133" t="s">
        <v>48</v>
      </c>
      <c r="D24" s="133"/>
      <c r="E24" s="133"/>
      <c r="F24" s="133"/>
      <c r="G24" s="133"/>
      <c r="H24" s="100"/>
      <c r="I24" s="92"/>
      <c r="J24" s="93"/>
      <c r="K24" s="89"/>
      <c r="L24" s="2"/>
    </row>
    <row r="25" spans="1:12" ht="66" customHeight="1">
      <c r="A25" s="2"/>
      <c r="B25" s="134" t="s">
        <v>62</v>
      </c>
      <c r="C25" s="134"/>
      <c r="D25" s="134"/>
      <c r="E25" s="134"/>
      <c r="F25" s="134"/>
      <c r="G25" s="134"/>
      <c r="H25" s="98"/>
      <c r="I25" s="98"/>
      <c r="J25" s="2"/>
      <c r="K25" s="2"/>
      <c r="L25" s="2"/>
    </row>
    <row r="26" spans="1:12" ht="55.5" customHeight="1">
      <c r="A26" s="2"/>
      <c r="B26" s="136" t="s">
        <v>51</v>
      </c>
      <c r="C26" s="136"/>
      <c r="D26" s="136"/>
      <c r="E26" s="136"/>
      <c r="F26" s="136"/>
      <c r="G26" s="136"/>
      <c r="H26" s="2"/>
      <c r="I26" s="2"/>
      <c r="J26" s="2"/>
      <c r="K26" s="2"/>
      <c r="L26" s="2"/>
    </row>
    <row r="27" spans="1:12" ht="52.5" customHeight="1">
      <c r="A27" s="2"/>
      <c r="B27" s="135"/>
      <c r="C27" s="136"/>
      <c r="D27" s="136"/>
      <c r="E27" s="136"/>
      <c r="F27" s="136"/>
      <c r="G27" s="136"/>
      <c r="H27" s="94"/>
      <c r="I27" s="94"/>
      <c r="J27" s="2"/>
      <c r="K27" s="2"/>
      <c r="L27" s="2"/>
    </row>
    <row r="28" spans="1:12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3.5" customHeight="1"/>
    <row r="30" ht="13.5" customHeight="1"/>
  </sheetData>
  <sheetProtection selectLockedCells="1"/>
  <mergeCells count="11">
    <mergeCell ref="B1:G1"/>
    <mergeCell ref="E8:F8"/>
    <mergeCell ref="E12:F12"/>
    <mergeCell ref="E6:F6"/>
    <mergeCell ref="B4:G4"/>
    <mergeCell ref="C23:G23"/>
    <mergeCell ref="C24:G24"/>
    <mergeCell ref="B25:G25"/>
    <mergeCell ref="B27:G27"/>
    <mergeCell ref="B26:G26"/>
    <mergeCell ref="E16:F16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allowBlank="1" showInputMessage="1" showErrorMessage="1" sqref="E3">
      <formula1>$M$4:$M$6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9.125" style="28" hidden="1" customWidth="1"/>
    <col min="11" max="11" width="10.125" style="28" hidden="1" customWidth="1"/>
    <col min="12" max="12" width="12.50390625" style="28" hidden="1" customWidth="1"/>
    <col min="13" max="13" width="7.625" style="28" hidden="1" customWidth="1"/>
    <col min="14" max="14" width="10.00390625" style="14" hidden="1" customWidth="1"/>
    <col min="15" max="15" width="7.375" style="14" hidden="1" customWidth="1"/>
    <col min="16" max="16" width="6.375" style="14" hidden="1" customWidth="1"/>
    <col min="17" max="22" width="9.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51" t="s">
        <v>63</v>
      </c>
      <c r="B1" s="152"/>
      <c r="C1" s="158" t="s">
        <v>60</v>
      </c>
      <c r="D1" s="159"/>
      <c r="E1" s="159"/>
      <c r="F1" s="35"/>
      <c r="G1" s="102" t="str">
        <f>"所属長名：  "&amp;'所属データ'!$C$6&amp;"　　印"</f>
        <v>所属長名：  　　印</v>
      </c>
      <c r="H1" s="102"/>
      <c r="I1" s="102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53"/>
      <c r="B2" s="154"/>
      <c r="C2" s="164" t="str">
        <f>"所属名："&amp;'所属データ'!$C$3</f>
        <v>所属名：</v>
      </c>
      <c r="D2" s="165"/>
      <c r="E2" s="165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IF(COUNTA(#REF!)&gt;0,"第一4男",0)</f>
        <v>第一4男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5"/>
      <c r="B3" s="155"/>
      <c r="C3" s="155"/>
      <c r="D3" s="28"/>
      <c r="E3" s="28"/>
      <c r="F3" s="28"/>
      <c r="G3" s="80"/>
      <c r="H3" s="80"/>
      <c r="J3" s="28" t="s">
        <v>13</v>
      </c>
      <c r="L3" s="28" t="str">
        <f>IF(COUNTA(#REF!)&gt;0,"第二男",0)</f>
        <v>第二男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56" t="s">
        <v>17</v>
      </c>
      <c r="B4" s="160" t="s">
        <v>23</v>
      </c>
      <c r="C4" s="114" t="s">
        <v>16</v>
      </c>
      <c r="D4" s="114" t="s">
        <v>15</v>
      </c>
      <c r="E4" s="162" t="s">
        <v>20</v>
      </c>
      <c r="F4" s="148" t="s">
        <v>26</v>
      </c>
      <c r="G4" s="149"/>
      <c r="H4" s="148" t="s">
        <v>43</v>
      </c>
      <c r="I4" s="150"/>
      <c r="J4" s="29"/>
      <c r="L4" s="28" t="str">
        <f>IF(COUNTA(#REF!)&gt;0,"16男",0)</f>
        <v>16男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57"/>
      <c r="B5" s="161"/>
      <c r="C5" s="42" t="s">
        <v>18</v>
      </c>
      <c r="D5" s="42" t="s">
        <v>18</v>
      </c>
      <c r="E5" s="163"/>
      <c r="F5" s="31" t="s">
        <v>21</v>
      </c>
      <c r="G5" s="32" t="s">
        <v>22</v>
      </c>
      <c r="H5" s="31" t="s">
        <v>21</v>
      </c>
      <c r="I5" s="115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29" ht="14.25" customHeight="1">
      <c r="A6" s="116">
        <v>1</v>
      </c>
      <c r="B6" s="30"/>
      <c r="C6" s="103"/>
      <c r="D6" s="103"/>
      <c r="E6" s="63"/>
      <c r="F6" s="33"/>
      <c r="G6" s="38"/>
      <c r="H6" s="33"/>
      <c r="I6" s="117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W6" s="15"/>
      <c r="X6" s="40"/>
      <c r="Y6" s="19"/>
      <c r="Z6" s="19"/>
      <c r="AA6" s="19"/>
      <c r="AB6" s="19"/>
      <c r="AC6" s="19"/>
    </row>
    <row r="7" spans="1:15" ht="14.25" customHeight="1">
      <c r="A7" s="118">
        <v>2</v>
      </c>
      <c r="B7" s="30"/>
      <c r="C7" s="103"/>
      <c r="D7" s="103"/>
      <c r="E7" s="63"/>
      <c r="F7" s="33"/>
      <c r="G7" s="38"/>
      <c r="H7" s="33"/>
      <c r="I7" s="117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118">
        <v>3</v>
      </c>
      <c r="B8" s="30"/>
      <c r="C8" s="103"/>
      <c r="D8" s="103"/>
      <c r="E8" s="63"/>
      <c r="F8" s="33"/>
      <c r="G8" s="38"/>
      <c r="H8" s="33"/>
      <c r="I8" s="117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118">
        <v>4</v>
      </c>
      <c r="B9" s="30"/>
      <c r="C9" s="103"/>
      <c r="D9" s="103"/>
      <c r="E9" s="63"/>
      <c r="F9" s="33"/>
      <c r="G9" s="38"/>
      <c r="H9" s="33"/>
      <c r="I9" s="117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119">
        <v>5</v>
      </c>
      <c r="B10" s="41"/>
      <c r="C10" s="104"/>
      <c r="D10" s="104"/>
      <c r="E10" s="65"/>
      <c r="F10" s="34"/>
      <c r="G10" s="39"/>
      <c r="H10" s="34"/>
      <c r="I10" s="120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116">
        <v>6</v>
      </c>
      <c r="B11" s="30"/>
      <c r="C11" s="103"/>
      <c r="D11" s="103"/>
      <c r="E11" s="63"/>
      <c r="F11" s="33"/>
      <c r="G11" s="38"/>
      <c r="H11" s="33"/>
      <c r="I11" s="117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118">
        <v>7</v>
      </c>
      <c r="B12" s="30"/>
      <c r="C12" s="103"/>
      <c r="D12" s="103"/>
      <c r="E12" s="63"/>
      <c r="F12" s="33"/>
      <c r="G12" s="38"/>
      <c r="H12" s="33"/>
      <c r="I12" s="117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118">
        <v>8</v>
      </c>
      <c r="B13" s="30"/>
      <c r="C13" s="103"/>
      <c r="D13" s="103"/>
      <c r="E13" s="63"/>
      <c r="F13" s="33"/>
      <c r="G13" s="38"/>
      <c r="H13" s="33"/>
      <c r="I13" s="117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118">
        <v>9</v>
      </c>
      <c r="B14" s="30"/>
      <c r="C14" s="62"/>
      <c r="D14" s="62"/>
      <c r="E14" s="63"/>
      <c r="F14" s="33"/>
      <c r="G14" s="38"/>
      <c r="H14" s="33"/>
      <c r="I14" s="117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119">
        <v>10</v>
      </c>
      <c r="B15" s="41"/>
      <c r="C15" s="64"/>
      <c r="D15" s="64"/>
      <c r="E15" s="65"/>
      <c r="F15" s="34"/>
      <c r="G15" s="39"/>
      <c r="H15" s="34"/>
      <c r="I15" s="120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116">
        <v>11</v>
      </c>
      <c r="B16" s="30"/>
      <c r="C16" s="62"/>
      <c r="D16" s="62"/>
      <c r="E16" s="63"/>
      <c r="F16" s="33"/>
      <c r="G16" s="38"/>
      <c r="H16" s="33"/>
      <c r="I16" s="117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118">
        <v>12</v>
      </c>
      <c r="B17" s="30"/>
      <c r="C17" s="62"/>
      <c r="D17" s="62"/>
      <c r="E17" s="63"/>
      <c r="F17" s="33"/>
      <c r="G17" s="38"/>
      <c r="H17" s="33"/>
      <c r="I17" s="117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118">
        <v>13</v>
      </c>
      <c r="B18" s="30"/>
      <c r="C18" s="62"/>
      <c r="D18" s="62"/>
      <c r="E18" s="63"/>
      <c r="F18" s="33"/>
      <c r="G18" s="38"/>
      <c r="H18" s="33"/>
      <c r="I18" s="117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118">
        <v>14</v>
      </c>
      <c r="B19" s="30"/>
      <c r="C19" s="62"/>
      <c r="D19" s="62"/>
      <c r="E19" s="63"/>
      <c r="F19" s="33"/>
      <c r="G19" s="38"/>
      <c r="H19" s="33"/>
      <c r="I19" s="117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119">
        <v>15</v>
      </c>
      <c r="B20" s="41"/>
      <c r="C20" s="64"/>
      <c r="D20" s="64"/>
      <c r="E20" s="65"/>
      <c r="F20" s="34"/>
      <c r="G20" s="39"/>
      <c r="H20" s="34"/>
      <c r="I20" s="120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116">
        <v>16</v>
      </c>
      <c r="B21" s="30"/>
      <c r="C21" s="62"/>
      <c r="D21" s="62"/>
      <c r="E21" s="63"/>
      <c r="F21" s="33"/>
      <c r="G21" s="38"/>
      <c r="H21" s="33"/>
      <c r="I21" s="117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118">
        <v>17</v>
      </c>
      <c r="B22" s="30"/>
      <c r="C22" s="62"/>
      <c r="D22" s="62"/>
      <c r="E22" s="63"/>
      <c r="F22" s="33"/>
      <c r="G22" s="38"/>
      <c r="H22" s="33"/>
      <c r="I22" s="117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118">
        <v>18</v>
      </c>
      <c r="B23" s="30"/>
      <c r="C23" s="62"/>
      <c r="D23" s="62"/>
      <c r="E23" s="63"/>
      <c r="F23" s="33"/>
      <c r="G23" s="38"/>
      <c r="H23" s="33"/>
      <c r="I23" s="117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118">
        <v>19</v>
      </c>
      <c r="B24" s="30"/>
      <c r="C24" s="62"/>
      <c r="D24" s="62"/>
      <c r="E24" s="63"/>
      <c r="F24" s="33"/>
      <c r="G24" s="38"/>
      <c r="H24" s="33"/>
      <c r="I24" s="117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119">
        <v>20</v>
      </c>
      <c r="B25" s="41"/>
      <c r="C25" s="64"/>
      <c r="D25" s="64"/>
      <c r="E25" s="65"/>
      <c r="F25" s="34"/>
      <c r="G25" s="39"/>
      <c r="H25" s="34"/>
      <c r="I25" s="120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116">
        <v>21</v>
      </c>
      <c r="B26" s="30"/>
      <c r="C26" s="62"/>
      <c r="D26" s="62"/>
      <c r="E26" s="63"/>
      <c r="F26" s="33"/>
      <c r="G26" s="38"/>
      <c r="H26" s="33"/>
      <c r="I26" s="117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118">
        <v>22</v>
      </c>
      <c r="B27" s="30"/>
      <c r="C27" s="62"/>
      <c r="D27" s="62"/>
      <c r="E27" s="63"/>
      <c r="F27" s="33"/>
      <c r="G27" s="38"/>
      <c r="H27" s="33"/>
      <c r="I27" s="117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118">
        <v>23</v>
      </c>
      <c r="B28" s="30"/>
      <c r="C28" s="62"/>
      <c r="D28" s="62"/>
      <c r="E28" s="63"/>
      <c r="F28" s="33"/>
      <c r="G28" s="38"/>
      <c r="H28" s="33"/>
      <c r="I28" s="117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118">
        <v>24</v>
      </c>
      <c r="B29" s="30"/>
      <c r="C29" s="62"/>
      <c r="D29" s="62"/>
      <c r="E29" s="63"/>
      <c r="F29" s="33"/>
      <c r="G29" s="38"/>
      <c r="H29" s="33"/>
      <c r="I29" s="117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119">
        <v>25</v>
      </c>
      <c r="B30" s="41"/>
      <c r="C30" s="64"/>
      <c r="D30" s="64"/>
      <c r="E30" s="65"/>
      <c r="F30" s="34"/>
      <c r="G30" s="39"/>
      <c r="H30" s="34"/>
      <c r="I30" s="120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116">
        <v>26</v>
      </c>
      <c r="B31" s="30"/>
      <c r="C31" s="62"/>
      <c r="D31" s="62"/>
      <c r="E31" s="63"/>
      <c r="F31" s="33"/>
      <c r="G31" s="38"/>
      <c r="H31" s="33"/>
      <c r="I31" s="117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118">
        <v>27</v>
      </c>
      <c r="B32" s="30"/>
      <c r="C32" s="62"/>
      <c r="D32" s="62"/>
      <c r="E32" s="63"/>
      <c r="F32" s="33"/>
      <c r="G32" s="38"/>
      <c r="H32" s="33"/>
      <c r="I32" s="117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118">
        <v>28</v>
      </c>
      <c r="B33" s="30"/>
      <c r="C33" s="62"/>
      <c r="D33" s="62"/>
      <c r="E33" s="63"/>
      <c r="F33" s="33"/>
      <c r="G33" s="38"/>
      <c r="H33" s="33"/>
      <c r="I33" s="117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118">
        <v>29</v>
      </c>
      <c r="B34" s="30"/>
      <c r="C34" s="62"/>
      <c r="D34" s="62"/>
      <c r="E34" s="63"/>
      <c r="F34" s="33"/>
      <c r="G34" s="38"/>
      <c r="H34" s="33"/>
      <c r="I34" s="117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119">
        <v>30</v>
      </c>
      <c r="B35" s="41"/>
      <c r="C35" s="64"/>
      <c r="D35" s="64"/>
      <c r="E35" s="65"/>
      <c r="F35" s="34"/>
      <c r="G35" s="39"/>
      <c r="H35" s="34"/>
      <c r="I35" s="120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116">
        <v>31</v>
      </c>
      <c r="B36" s="30"/>
      <c r="C36" s="62"/>
      <c r="D36" s="62"/>
      <c r="E36" s="63"/>
      <c r="F36" s="33"/>
      <c r="G36" s="38"/>
      <c r="H36" s="33"/>
      <c r="I36" s="117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118">
        <v>32</v>
      </c>
      <c r="B37" s="30"/>
      <c r="C37" s="62"/>
      <c r="D37" s="62"/>
      <c r="E37" s="63"/>
      <c r="F37" s="33"/>
      <c r="G37" s="38"/>
      <c r="H37" s="33"/>
      <c r="I37" s="117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118">
        <v>33</v>
      </c>
      <c r="B38" s="30"/>
      <c r="C38" s="62"/>
      <c r="D38" s="62"/>
      <c r="E38" s="63"/>
      <c r="F38" s="33"/>
      <c r="G38" s="38"/>
      <c r="H38" s="33"/>
      <c r="I38" s="117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118">
        <v>34</v>
      </c>
      <c r="B39" s="30"/>
      <c r="C39" s="62"/>
      <c r="D39" s="62"/>
      <c r="E39" s="63"/>
      <c r="F39" s="33"/>
      <c r="G39" s="38"/>
      <c r="H39" s="33"/>
      <c r="I39" s="117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119">
        <v>35</v>
      </c>
      <c r="B40" s="41"/>
      <c r="C40" s="64"/>
      <c r="D40" s="64"/>
      <c r="E40" s="65"/>
      <c r="F40" s="34"/>
      <c r="G40" s="39"/>
      <c r="H40" s="34"/>
      <c r="I40" s="120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116">
        <v>36</v>
      </c>
      <c r="B41" s="30"/>
      <c r="C41" s="62"/>
      <c r="D41" s="62"/>
      <c r="E41" s="63"/>
      <c r="F41" s="33"/>
      <c r="G41" s="38"/>
      <c r="H41" s="33"/>
      <c r="I41" s="117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118">
        <v>37</v>
      </c>
      <c r="B42" s="30"/>
      <c r="C42" s="62"/>
      <c r="D42" s="62"/>
      <c r="E42" s="63"/>
      <c r="F42" s="33"/>
      <c r="G42" s="38"/>
      <c r="H42" s="33"/>
      <c r="I42" s="117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118">
        <v>38</v>
      </c>
      <c r="B43" s="30"/>
      <c r="C43" s="62"/>
      <c r="D43" s="62"/>
      <c r="E43" s="63"/>
      <c r="F43" s="33"/>
      <c r="G43" s="38"/>
      <c r="H43" s="33"/>
      <c r="I43" s="117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118">
        <v>39</v>
      </c>
      <c r="B44" s="30"/>
      <c r="C44" s="62"/>
      <c r="D44" s="62"/>
      <c r="E44" s="63"/>
      <c r="F44" s="33"/>
      <c r="G44" s="38"/>
      <c r="H44" s="33"/>
      <c r="I44" s="117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119">
        <v>40</v>
      </c>
      <c r="B45" s="41"/>
      <c r="C45" s="64"/>
      <c r="D45" s="64"/>
      <c r="E45" s="65"/>
      <c r="F45" s="34"/>
      <c r="G45" s="39"/>
      <c r="H45" s="34"/>
      <c r="I45" s="120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116">
        <v>41</v>
      </c>
      <c r="B46" s="30"/>
      <c r="C46" s="62"/>
      <c r="D46" s="62"/>
      <c r="E46" s="63"/>
      <c r="F46" s="33"/>
      <c r="G46" s="38"/>
      <c r="H46" s="33"/>
      <c r="I46" s="117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118">
        <v>42</v>
      </c>
      <c r="B47" s="30"/>
      <c r="C47" s="62"/>
      <c r="D47" s="62"/>
      <c r="E47" s="63"/>
      <c r="F47" s="33"/>
      <c r="G47" s="38"/>
      <c r="H47" s="33"/>
      <c r="I47" s="117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118">
        <v>43</v>
      </c>
      <c r="B48" s="30"/>
      <c r="C48" s="62"/>
      <c r="D48" s="62"/>
      <c r="E48" s="63"/>
      <c r="F48" s="33"/>
      <c r="G48" s="38"/>
      <c r="H48" s="33"/>
      <c r="I48" s="117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118">
        <v>44</v>
      </c>
      <c r="B49" s="30"/>
      <c r="C49" s="62"/>
      <c r="D49" s="62"/>
      <c r="E49" s="63"/>
      <c r="F49" s="33"/>
      <c r="G49" s="38"/>
      <c r="H49" s="33"/>
      <c r="I49" s="117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121">
        <v>45</v>
      </c>
      <c r="B50" s="122"/>
      <c r="C50" s="123"/>
      <c r="D50" s="123"/>
      <c r="E50" s="124"/>
      <c r="F50" s="125"/>
      <c r="G50" s="126"/>
      <c r="H50" s="125"/>
      <c r="I50" s="127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 hidden="1">
      <c r="B53" s="14" t="s">
        <v>25</v>
      </c>
    </row>
    <row r="54" spans="2:13" ht="12.75" hidden="1">
      <c r="B54" s="14" t="s">
        <v>24</v>
      </c>
      <c r="E54" s="77"/>
      <c r="I54" s="28"/>
      <c r="L54" s="14"/>
      <c r="M54" s="14"/>
    </row>
    <row r="55" spans="2:13" ht="12.75" hidden="1">
      <c r="B55" s="28" t="s">
        <v>54</v>
      </c>
      <c r="D55" s="17"/>
      <c r="I55" s="28"/>
      <c r="L55" s="14"/>
      <c r="M55" s="14"/>
    </row>
    <row r="56" spans="2:13" ht="12.75" hidden="1">
      <c r="B56" s="28" t="s">
        <v>55</v>
      </c>
      <c r="D56" s="17"/>
      <c r="I56" s="28"/>
      <c r="L56" s="14"/>
      <c r="M56" s="14"/>
    </row>
    <row r="57" spans="2:13" ht="12.75" hidden="1">
      <c r="B57" s="28" t="s">
        <v>56</v>
      </c>
      <c r="D57" s="17"/>
      <c r="I57" s="28"/>
      <c r="L57" s="14"/>
      <c r="M57" s="14"/>
    </row>
    <row r="58" spans="2:13" ht="12.75" hidden="1">
      <c r="B58" s="28" t="s">
        <v>57</v>
      </c>
      <c r="D58" s="17"/>
      <c r="I58" s="28"/>
      <c r="L58" s="14"/>
      <c r="M58" s="14"/>
    </row>
    <row r="59" spans="2:13" ht="12.75" hidden="1">
      <c r="B59" s="28"/>
      <c r="D59" s="17"/>
      <c r="I59" s="28"/>
      <c r="L59" s="14"/>
      <c r="M59" s="14"/>
    </row>
    <row r="60" spans="2:13" ht="12.75" hidden="1">
      <c r="B60" s="28"/>
      <c r="D60" s="17"/>
      <c r="I60" s="28"/>
      <c r="L60" s="14"/>
      <c r="M60" s="14"/>
    </row>
    <row r="61" spans="2:13" ht="12.75" hidden="1">
      <c r="B61" s="28"/>
      <c r="D61" s="17"/>
      <c r="I61" s="28"/>
      <c r="L61" s="14"/>
      <c r="M61" s="14"/>
    </row>
    <row r="62" spans="2:13" ht="12.75">
      <c r="B62" s="28"/>
      <c r="D62" s="17"/>
      <c r="I62" s="28"/>
      <c r="L62" s="14"/>
      <c r="M62" s="14"/>
    </row>
    <row r="63" spans="2:13" ht="12.75">
      <c r="B63" s="28"/>
      <c r="D63" s="17"/>
      <c r="I63" s="28"/>
      <c r="L63" s="14"/>
      <c r="M63" s="14"/>
    </row>
    <row r="64" spans="2:13" ht="12.75">
      <c r="B64" s="28"/>
      <c r="D64" s="17"/>
      <c r="I64" s="28"/>
      <c r="L64" s="14"/>
      <c r="M64" s="14"/>
    </row>
    <row r="65" spans="2:13" ht="12.75">
      <c r="B65" s="28"/>
      <c r="D65" s="17"/>
      <c r="I65" s="28"/>
      <c r="L65" s="14"/>
      <c r="M65" s="14"/>
    </row>
    <row r="66" spans="2:13" ht="12.75">
      <c r="B66" s="28"/>
      <c r="D66" s="17"/>
      <c r="I66" s="28"/>
      <c r="L66" s="14"/>
      <c r="M66" s="14"/>
    </row>
    <row r="67" spans="2:13" ht="12.75">
      <c r="B67" s="28"/>
      <c r="D67" s="17"/>
      <c r="I67" s="28"/>
      <c r="L67" s="14"/>
      <c r="M67" s="14"/>
    </row>
    <row r="68" spans="2:13" ht="12.75">
      <c r="B68" s="28"/>
      <c r="D68" s="17"/>
      <c r="I68" s="28"/>
      <c r="L68" s="14"/>
      <c r="M68" s="14"/>
    </row>
    <row r="69" spans="2:13" ht="12.75">
      <c r="B69" s="28"/>
      <c r="D69" s="17"/>
      <c r="I69" s="28"/>
      <c r="L69" s="14"/>
      <c r="M69" s="14"/>
    </row>
    <row r="70" spans="2:13" ht="12.75">
      <c r="B70" s="28"/>
      <c r="D70" s="17"/>
      <c r="I70" s="28"/>
      <c r="L70" s="14"/>
      <c r="M70" s="14"/>
    </row>
    <row r="71" spans="2:4" ht="12.75">
      <c r="B71" s="28"/>
      <c r="D71" s="17"/>
    </row>
    <row r="72" spans="2:4" ht="12.75">
      <c r="B72" s="28"/>
      <c r="D72" s="17"/>
    </row>
    <row r="73" spans="2:4" ht="12.75">
      <c r="B73" s="28"/>
      <c r="D73" s="17"/>
    </row>
    <row r="74" spans="2:4" ht="12.75">
      <c r="B74" s="28"/>
      <c r="D74" s="17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</sheetData>
  <sheetProtection selectLockedCells="1"/>
  <mergeCells count="9">
    <mergeCell ref="F4:G4"/>
    <mergeCell ref="H4:I4"/>
    <mergeCell ref="A1:B2"/>
    <mergeCell ref="A3:C3"/>
    <mergeCell ref="A4:A5"/>
    <mergeCell ref="C1:E1"/>
    <mergeCell ref="B4:B5"/>
    <mergeCell ref="E4:E5"/>
    <mergeCell ref="C2:E2"/>
  </mergeCells>
  <conditionalFormatting sqref="H6:H19 H21:H24 H26:H29 H31:H34 H36:H39 H41:H44 H46:H49">
    <cfRule type="expression" priority="16" dxfId="0" stopIfTrue="1">
      <formula>AND(H6&lt;&gt;"",F6=H6)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I6:I50 G7:G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OR(AND($B$52&lt;=B6,B6&lt;=$C$52),AND($D$52&lt;=B6,B6&lt;=$E$52),AND(#REF!&lt;=B6,B6&lt;=$F$52))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F6:F50 H6:H50">
      <formula1>$B$55:$B$58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7.625" style="28" hidden="1" customWidth="1"/>
    <col min="11" max="11" width="9.75390625" style="28" hidden="1" customWidth="1"/>
    <col min="12" max="12" width="11.125" style="28" hidden="1" customWidth="1"/>
    <col min="13" max="13" width="11.375" style="28" hidden="1" customWidth="1"/>
    <col min="14" max="14" width="10.00390625" style="14" hidden="1" customWidth="1"/>
    <col min="15" max="15" width="9.50390625" style="14" hidden="1" customWidth="1"/>
    <col min="16" max="16" width="6.75390625" style="14" hidden="1" customWidth="1"/>
    <col min="17" max="22" width="10.25390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74" t="s">
        <v>64</v>
      </c>
      <c r="B1" s="175"/>
      <c r="C1" s="158" t="s">
        <v>60</v>
      </c>
      <c r="D1" s="159"/>
      <c r="E1" s="159"/>
      <c r="F1" s="35"/>
      <c r="G1" s="36" t="str">
        <f>"所属長名：  "&amp;'所属データ'!$C$6&amp;"　　印"</f>
        <v>所属長名：  　　印</v>
      </c>
      <c r="H1" s="36"/>
      <c r="I1" s="36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76"/>
      <c r="B2" s="177"/>
      <c r="C2" s="169" t="str">
        <f>"所属名："&amp;'所属データ'!$C$3</f>
        <v>所属名：</v>
      </c>
      <c r="D2" s="169"/>
      <c r="E2" s="169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IF(COUNTA(#REF!)&gt;0,"第一4女",0)</f>
        <v>第一4女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5"/>
      <c r="B3" s="155"/>
      <c r="C3" s="155"/>
      <c r="D3" s="28"/>
      <c r="E3" s="28"/>
      <c r="F3" s="28"/>
      <c r="G3" s="80"/>
      <c r="H3" s="28"/>
      <c r="J3" s="28" t="s">
        <v>13</v>
      </c>
      <c r="L3" s="28" t="str">
        <f>IF(COUNTA(#REF!)&gt;0,"第二４女",0)</f>
        <v>第二４女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78" t="s">
        <v>14</v>
      </c>
      <c r="B4" s="170" t="s">
        <v>23</v>
      </c>
      <c r="C4" s="48" t="s">
        <v>16</v>
      </c>
      <c r="D4" s="48" t="s">
        <v>15</v>
      </c>
      <c r="E4" s="172" t="s">
        <v>20</v>
      </c>
      <c r="F4" s="166" t="s">
        <v>26</v>
      </c>
      <c r="G4" s="168"/>
      <c r="H4" s="166" t="s">
        <v>43</v>
      </c>
      <c r="I4" s="167"/>
      <c r="J4" s="29"/>
      <c r="L4" s="28" t="str">
        <f>IF(COUNTA(#REF!)&gt;0,"16女",0)</f>
        <v>16女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79"/>
      <c r="B5" s="171"/>
      <c r="C5" s="49" t="s">
        <v>18</v>
      </c>
      <c r="D5" s="49" t="s">
        <v>18</v>
      </c>
      <c r="E5" s="173"/>
      <c r="F5" s="50" t="s">
        <v>21</v>
      </c>
      <c r="G5" s="51" t="s">
        <v>22</v>
      </c>
      <c r="H5" s="50" t="s">
        <v>21</v>
      </c>
      <c r="I5" s="128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30" ht="14.25" customHeight="1">
      <c r="A6" s="74">
        <v>1</v>
      </c>
      <c r="B6" s="52"/>
      <c r="C6" s="66"/>
      <c r="D6" s="66"/>
      <c r="E6" s="67"/>
      <c r="F6" s="55"/>
      <c r="G6" s="56"/>
      <c r="H6" s="55"/>
      <c r="I6" s="129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X6" s="15"/>
      <c r="Y6" s="40"/>
      <c r="Z6" s="19"/>
      <c r="AA6" s="19"/>
      <c r="AB6" s="19"/>
      <c r="AC6" s="19"/>
      <c r="AD6" s="19"/>
    </row>
    <row r="7" spans="1:15" ht="14.25" customHeight="1">
      <c r="A7" s="75">
        <v>2</v>
      </c>
      <c r="B7" s="54"/>
      <c r="C7" s="68"/>
      <c r="D7" s="68"/>
      <c r="E7" s="69"/>
      <c r="F7" s="57"/>
      <c r="G7" s="58"/>
      <c r="H7" s="57"/>
      <c r="I7" s="130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75">
        <v>3</v>
      </c>
      <c r="B8" s="54"/>
      <c r="C8" s="68"/>
      <c r="D8" s="68"/>
      <c r="E8" s="69"/>
      <c r="F8" s="57"/>
      <c r="G8" s="58"/>
      <c r="H8" s="57"/>
      <c r="I8" s="130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75">
        <v>4</v>
      </c>
      <c r="B9" s="54"/>
      <c r="C9" s="68"/>
      <c r="D9" s="68"/>
      <c r="E9" s="69"/>
      <c r="F9" s="57"/>
      <c r="G9" s="58"/>
      <c r="H9" s="57"/>
      <c r="I9" s="130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76">
        <v>5</v>
      </c>
      <c r="B10" s="53"/>
      <c r="C10" s="70"/>
      <c r="D10" s="70"/>
      <c r="E10" s="71"/>
      <c r="F10" s="59"/>
      <c r="G10" s="60"/>
      <c r="H10" s="59"/>
      <c r="I10" s="131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74">
        <v>6</v>
      </c>
      <c r="B11" s="52"/>
      <c r="C11" s="66"/>
      <c r="D11" s="66"/>
      <c r="E11" s="67"/>
      <c r="F11" s="55"/>
      <c r="G11" s="56"/>
      <c r="H11" s="105"/>
      <c r="I11" s="132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75">
        <v>7</v>
      </c>
      <c r="B12" s="54"/>
      <c r="C12" s="68"/>
      <c r="D12" s="68"/>
      <c r="E12" s="69"/>
      <c r="F12" s="57"/>
      <c r="G12" s="58"/>
      <c r="H12" s="57"/>
      <c r="I12" s="130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75">
        <v>8</v>
      </c>
      <c r="B13" s="54"/>
      <c r="C13" s="68"/>
      <c r="D13" s="68"/>
      <c r="E13" s="69"/>
      <c r="F13" s="57"/>
      <c r="G13" s="58"/>
      <c r="H13" s="57"/>
      <c r="I13" s="130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75">
        <v>9</v>
      </c>
      <c r="B14" s="54"/>
      <c r="C14" s="68"/>
      <c r="D14" s="68"/>
      <c r="E14" s="69"/>
      <c r="F14" s="57"/>
      <c r="G14" s="58"/>
      <c r="H14" s="57"/>
      <c r="I14" s="130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76">
        <v>10</v>
      </c>
      <c r="B15" s="53"/>
      <c r="C15" s="70"/>
      <c r="D15" s="70"/>
      <c r="E15" s="71"/>
      <c r="F15" s="59"/>
      <c r="G15" s="60"/>
      <c r="H15" s="59"/>
      <c r="I15" s="131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74">
        <v>11</v>
      </c>
      <c r="B16" s="52"/>
      <c r="C16" s="66"/>
      <c r="D16" s="66"/>
      <c r="E16" s="67"/>
      <c r="F16" s="55"/>
      <c r="G16" s="56"/>
      <c r="H16" s="55"/>
      <c r="I16" s="129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75">
        <v>12</v>
      </c>
      <c r="B17" s="54"/>
      <c r="C17" s="68"/>
      <c r="D17" s="68"/>
      <c r="E17" s="69"/>
      <c r="F17" s="57"/>
      <c r="G17" s="58"/>
      <c r="H17" s="57"/>
      <c r="I17" s="130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75">
        <v>13</v>
      </c>
      <c r="B18" s="54"/>
      <c r="C18" s="68"/>
      <c r="D18" s="68"/>
      <c r="E18" s="69"/>
      <c r="F18" s="57"/>
      <c r="G18" s="58"/>
      <c r="H18" s="57"/>
      <c r="I18" s="130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75">
        <v>14</v>
      </c>
      <c r="B19" s="54"/>
      <c r="C19" s="68"/>
      <c r="D19" s="68"/>
      <c r="E19" s="69"/>
      <c r="F19" s="57"/>
      <c r="G19" s="58"/>
      <c r="H19" s="57"/>
      <c r="I19" s="130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76">
        <v>15</v>
      </c>
      <c r="B20" s="53"/>
      <c r="C20" s="70"/>
      <c r="D20" s="70"/>
      <c r="E20" s="71"/>
      <c r="F20" s="59"/>
      <c r="G20" s="60"/>
      <c r="H20" s="59"/>
      <c r="I20" s="131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74">
        <v>16</v>
      </c>
      <c r="B21" s="52"/>
      <c r="C21" s="66"/>
      <c r="D21" s="66"/>
      <c r="E21" s="67"/>
      <c r="F21" s="55"/>
      <c r="G21" s="56"/>
      <c r="H21" s="55"/>
      <c r="I21" s="129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75">
        <v>17</v>
      </c>
      <c r="B22" s="54"/>
      <c r="C22" s="68"/>
      <c r="D22" s="68"/>
      <c r="E22" s="69"/>
      <c r="F22" s="57"/>
      <c r="G22" s="58"/>
      <c r="H22" s="57"/>
      <c r="I22" s="130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75">
        <v>18</v>
      </c>
      <c r="B23" s="54"/>
      <c r="C23" s="68"/>
      <c r="D23" s="68"/>
      <c r="E23" s="69"/>
      <c r="F23" s="57"/>
      <c r="G23" s="58"/>
      <c r="H23" s="57"/>
      <c r="I23" s="130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75">
        <v>19</v>
      </c>
      <c r="B24" s="54"/>
      <c r="C24" s="68"/>
      <c r="D24" s="68"/>
      <c r="E24" s="69"/>
      <c r="F24" s="57"/>
      <c r="G24" s="58"/>
      <c r="H24" s="57"/>
      <c r="I24" s="130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76">
        <v>20</v>
      </c>
      <c r="B25" s="53"/>
      <c r="C25" s="70"/>
      <c r="D25" s="70"/>
      <c r="E25" s="71"/>
      <c r="F25" s="59"/>
      <c r="G25" s="60"/>
      <c r="H25" s="59"/>
      <c r="I25" s="131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74">
        <v>21</v>
      </c>
      <c r="B26" s="52"/>
      <c r="C26" s="66"/>
      <c r="D26" s="66"/>
      <c r="E26" s="67"/>
      <c r="F26" s="55"/>
      <c r="G26" s="56"/>
      <c r="H26" s="55"/>
      <c r="I26" s="129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75">
        <v>22</v>
      </c>
      <c r="B27" s="54"/>
      <c r="C27" s="68"/>
      <c r="D27" s="68"/>
      <c r="E27" s="69"/>
      <c r="F27" s="57"/>
      <c r="G27" s="58"/>
      <c r="H27" s="57"/>
      <c r="I27" s="130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75">
        <v>23</v>
      </c>
      <c r="B28" s="54"/>
      <c r="C28" s="68"/>
      <c r="D28" s="68"/>
      <c r="E28" s="69"/>
      <c r="F28" s="57"/>
      <c r="G28" s="58"/>
      <c r="H28" s="57"/>
      <c r="I28" s="130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75">
        <v>24</v>
      </c>
      <c r="B29" s="54"/>
      <c r="C29" s="68"/>
      <c r="D29" s="68"/>
      <c r="E29" s="69"/>
      <c r="F29" s="57"/>
      <c r="G29" s="58"/>
      <c r="H29" s="57"/>
      <c r="I29" s="130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76">
        <v>25</v>
      </c>
      <c r="B30" s="53"/>
      <c r="C30" s="70"/>
      <c r="D30" s="70"/>
      <c r="E30" s="71"/>
      <c r="F30" s="59"/>
      <c r="G30" s="60"/>
      <c r="H30" s="59"/>
      <c r="I30" s="131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74">
        <v>26</v>
      </c>
      <c r="B31" s="52"/>
      <c r="C31" s="66"/>
      <c r="D31" s="66"/>
      <c r="E31" s="67"/>
      <c r="F31" s="55"/>
      <c r="G31" s="56"/>
      <c r="H31" s="55"/>
      <c r="I31" s="129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75">
        <v>27</v>
      </c>
      <c r="B32" s="54"/>
      <c r="C32" s="68"/>
      <c r="D32" s="68"/>
      <c r="E32" s="69"/>
      <c r="F32" s="57"/>
      <c r="G32" s="58"/>
      <c r="H32" s="57"/>
      <c r="I32" s="130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75">
        <v>28</v>
      </c>
      <c r="B33" s="54"/>
      <c r="C33" s="68"/>
      <c r="D33" s="68"/>
      <c r="E33" s="69"/>
      <c r="F33" s="57"/>
      <c r="G33" s="58"/>
      <c r="H33" s="57"/>
      <c r="I33" s="130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75">
        <v>29</v>
      </c>
      <c r="B34" s="54"/>
      <c r="C34" s="68"/>
      <c r="D34" s="68"/>
      <c r="E34" s="69"/>
      <c r="F34" s="57"/>
      <c r="G34" s="58"/>
      <c r="H34" s="57"/>
      <c r="I34" s="130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76">
        <v>30</v>
      </c>
      <c r="B35" s="53"/>
      <c r="C35" s="70"/>
      <c r="D35" s="70"/>
      <c r="E35" s="71"/>
      <c r="F35" s="59"/>
      <c r="G35" s="60"/>
      <c r="H35" s="59"/>
      <c r="I35" s="131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74">
        <v>31</v>
      </c>
      <c r="B36" s="52"/>
      <c r="C36" s="66"/>
      <c r="D36" s="66"/>
      <c r="E36" s="67"/>
      <c r="F36" s="55"/>
      <c r="G36" s="56"/>
      <c r="H36" s="55"/>
      <c r="I36" s="129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75">
        <v>32</v>
      </c>
      <c r="B37" s="54"/>
      <c r="C37" s="68"/>
      <c r="D37" s="68"/>
      <c r="E37" s="69"/>
      <c r="F37" s="57"/>
      <c r="G37" s="58"/>
      <c r="H37" s="57"/>
      <c r="I37" s="130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75">
        <v>33</v>
      </c>
      <c r="B38" s="54"/>
      <c r="C38" s="68"/>
      <c r="D38" s="68"/>
      <c r="E38" s="69"/>
      <c r="F38" s="57"/>
      <c r="G38" s="58"/>
      <c r="H38" s="57"/>
      <c r="I38" s="130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75">
        <v>34</v>
      </c>
      <c r="B39" s="54"/>
      <c r="C39" s="68"/>
      <c r="D39" s="68"/>
      <c r="E39" s="69"/>
      <c r="F39" s="57"/>
      <c r="G39" s="58"/>
      <c r="H39" s="57"/>
      <c r="I39" s="130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76">
        <v>35</v>
      </c>
      <c r="B40" s="53"/>
      <c r="C40" s="70"/>
      <c r="D40" s="70"/>
      <c r="E40" s="71"/>
      <c r="F40" s="59"/>
      <c r="G40" s="60"/>
      <c r="H40" s="59"/>
      <c r="I40" s="131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74">
        <v>36</v>
      </c>
      <c r="B41" s="52"/>
      <c r="C41" s="66"/>
      <c r="D41" s="66"/>
      <c r="E41" s="67"/>
      <c r="F41" s="55"/>
      <c r="G41" s="56"/>
      <c r="H41" s="55"/>
      <c r="I41" s="129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75">
        <v>37</v>
      </c>
      <c r="B42" s="54"/>
      <c r="C42" s="68"/>
      <c r="D42" s="68"/>
      <c r="E42" s="69"/>
      <c r="F42" s="57"/>
      <c r="G42" s="58"/>
      <c r="H42" s="57"/>
      <c r="I42" s="130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75">
        <v>38</v>
      </c>
      <c r="B43" s="54"/>
      <c r="C43" s="68"/>
      <c r="D43" s="68"/>
      <c r="E43" s="69"/>
      <c r="F43" s="57"/>
      <c r="G43" s="58"/>
      <c r="H43" s="57"/>
      <c r="I43" s="130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75">
        <v>39</v>
      </c>
      <c r="B44" s="54"/>
      <c r="C44" s="68"/>
      <c r="D44" s="68"/>
      <c r="E44" s="69"/>
      <c r="F44" s="57"/>
      <c r="G44" s="58"/>
      <c r="H44" s="57"/>
      <c r="I44" s="130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76">
        <v>40</v>
      </c>
      <c r="B45" s="53"/>
      <c r="C45" s="70"/>
      <c r="D45" s="70"/>
      <c r="E45" s="71"/>
      <c r="F45" s="59"/>
      <c r="G45" s="60"/>
      <c r="H45" s="59"/>
      <c r="I45" s="131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74">
        <v>41</v>
      </c>
      <c r="B46" s="52"/>
      <c r="C46" s="66"/>
      <c r="D46" s="66"/>
      <c r="E46" s="67"/>
      <c r="F46" s="55"/>
      <c r="G46" s="56"/>
      <c r="H46" s="55"/>
      <c r="I46" s="129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75">
        <v>42</v>
      </c>
      <c r="B47" s="54"/>
      <c r="C47" s="68"/>
      <c r="D47" s="68"/>
      <c r="E47" s="69"/>
      <c r="F47" s="57"/>
      <c r="G47" s="58"/>
      <c r="H47" s="57"/>
      <c r="I47" s="130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75">
        <v>43</v>
      </c>
      <c r="B48" s="54"/>
      <c r="C48" s="68"/>
      <c r="D48" s="68"/>
      <c r="E48" s="69"/>
      <c r="F48" s="57"/>
      <c r="G48" s="58"/>
      <c r="H48" s="57"/>
      <c r="I48" s="130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75">
        <v>44</v>
      </c>
      <c r="B49" s="54"/>
      <c r="C49" s="68"/>
      <c r="D49" s="68"/>
      <c r="E49" s="69"/>
      <c r="F49" s="57"/>
      <c r="G49" s="58"/>
      <c r="H49" s="57"/>
      <c r="I49" s="130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76">
        <v>45</v>
      </c>
      <c r="B50" s="53"/>
      <c r="C50" s="70"/>
      <c r="D50" s="70"/>
      <c r="E50" s="71"/>
      <c r="F50" s="59"/>
      <c r="G50" s="60"/>
      <c r="H50" s="59"/>
      <c r="I50" s="131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>
      <c r="B53" s="14" t="s">
        <v>27</v>
      </c>
    </row>
    <row r="54" spans="2:13" ht="12.75">
      <c r="B54" s="14" t="s">
        <v>24</v>
      </c>
      <c r="E54" s="77"/>
      <c r="L54" s="14"/>
      <c r="M54" s="14"/>
    </row>
    <row r="55" spans="2:13" ht="12.75">
      <c r="B55" s="28" t="s">
        <v>54</v>
      </c>
      <c r="C55" s="28"/>
      <c r="D55" s="17"/>
      <c r="L55" s="14"/>
      <c r="M55" s="14"/>
    </row>
    <row r="56" spans="2:13" ht="12.75">
      <c r="B56" s="28" t="s">
        <v>55</v>
      </c>
      <c r="C56" s="28"/>
      <c r="D56" s="17"/>
      <c r="L56" s="14"/>
      <c r="M56" s="14"/>
    </row>
    <row r="57" spans="2:13" ht="12.75">
      <c r="B57" s="28" t="s">
        <v>56</v>
      </c>
      <c r="C57" s="28"/>
      <c r="D57" s="17"/>
      <c r="L57" s="14"/>
      <c r="M57" s="14"/>
    </row>
    <row r="58" spans="2:13" ht="12.75">
      <c r="B58" s="28" t="s">
        <v>57</v>
      </c>
      <c r="C58" s="28"/>
      <c r="D58" s="17"/>
      <c r="L58" s="14"/>
      <c r="M58" s="14"/>
    </row>
    <row r="59" spans="2:3" ht="12.75">
      <c r="B59" s="28"/>
      <c r="C59" s="28"/>
    </row>
    <row r="60" spans="2:3" ht="12.75">
      <c r="B60" s="28"/>
      <c r="C60" s="28"/>
    </row>
  </sheetData>
  <sheetProtection selectLockedCells="1"/>
  <mergeCells count="9">
    <mergeCell ref="H4:I4"/>
    <mergeCell ref="F4:G4"/>
    <mergeCell ref="C1:E1"/>
    <mergeCell ref="C2:E2"/>
    <mergeCell ref="B4:B5"/>
    <mergeCell ref="E4:E5"/>
    <mergeCell ref="A1:B2"/>
    <mergeCell ref="A3:C3"/>
    <mergeCell ref="A4:A5"/>
  </mergeCells>
  <conditionalFormatting sqref="H6:H14 H16:H19 H21:H24 H26:H29 H31:H34 H36:H39 H41:H44 H46:H49">
    <cfRule type="expression" priority="19" dxfId="0" stopIfTrue="1">
      <formula>AND(H6&lt;&gt;"",F6=H6)</formula>
    </cfRule>
  </conditionalFormatting>
  <conditionalFormatting sqref="H15">
    <cfRule type="expression" priority="16" dxfId="0" stopIfTrue="1">
      <formula>AND(H15&lt;&gt;"",F15=H15)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50 I6:I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H6:H50 F7:F50 F6">
      <formula1>$B$55:$B$58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 賢士</cp:lastModifiedBy>
  <cp:lastPrinted>2004-04-07T13:46:10Z</cp:lastPrinted>
  <dcterms:created xsi:type="dcterms:W3CDTF">2002-06-02T12:37:11Z</dcterms:created>
  <dcterms:modified xsi:type="dcterms:W3CDTF">2021-04-02T05:52:08Z</dcterms:modified>
  <cp:category/>
  <cp:version/>
  <cp:contentType/>
  <cp:contentStatus/>
</cp:coreProperties>
</file>